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/>
  <bookViews>
    <workbookView windowWidth="27075" windowHeight="12570" tabRatio="721" activeTab="1"/>
  </bookViews>
  <sheets>
    <sheet name="märkeleht" sheetId="1" r:id="rId1"/>
    <sheet name="sinu_nimi" sheetId="3" r:id="rId2"/>
  </sheets>
  <definedNames>
    <definedName name="_xlnm.Print_Area" localSheetId="0">#REF!</definedName>
    <definedName name="_xlnm.Sheet_Title" localSheetId="0">"märkeleht"</definedName>
    <definedName name="_xlnm.Print_Area" localSheetId="1">#REF!</definedName>
    <definedName name="_xlnm.Sheet_Title" localSheetId="1">"agni"</definedName>
  </definedNames>
  <calcPr calcId="144525"/>
</workbook>
</file>

<file path=xl/sharedStrings.xml><?xml version="1.0" encoding="utf-8"?>
<sst xmlns="http://schemas.openxmlformats.org/spreadsheetml/2006/main" count="411" uniqueCount="89">
  <si>
    <t>Grupp A</t>
  </si>
  <si>
    <t>Tegelik</t>
  </si>
  <si>
    <t>1/8 finaal</t>
  </si>
  <si>
    <t>-</t>
  </si>
  <si>
    <t>?</t>
  </si>
  <si>
    <t>1/4 finaal</t>
  </si>
  <si>
    <t>1/2 finaal</t>
  </si>
  <si>
    <t>finaal</t>
  </si>
  <si>
    <t>võitja</t>
  </si>
  <si>
    <t>26.juuni</t>
  </si>
  <si>
    <t>A2</t>
  </si>
  <si>
    <t>B2</t>
  </si>
  <si>
    <t>27.juuni</t>
  </si>
  <si>
    <t>C1</t>
  </si>
  <si>
    <t>Grupp B</t>
  </si>
  <si>
    <t>parim kolmas...</t>
  </si>
  <si>
    <t>D,E,F</t>
  </si>
  <si>
    <t>A1</t>
  </si>
  <si>
    <t>C2</t>
  </si>
  <si>
    <t>B1</t>
  </si>
  <si>
    <t>Grupp C</t>
  </si>
  <si>
    <t>A,D,E,F</t>
  </si>
  <si>
    <t>28.juuni</t>
  </si>
  <si>
    <t>D2</t>
  </si>
  <si>
    <t>E2</t>
  </si>
  <si>
    <t>F1</t>
  </si>
  <si>
    <t>Grupp D</t>
  </si>
  <si>
    <t>A,B,C</t>
  </si>
  <si>
    <t>29.juuni</t>
  </si>
  <si>
    <t>D1</t>
  </si>
  <si>
    <t>F2</t>
  </si>
  <si>
    <t>E1</t>
  </si>
  <si>
    <t>Grupp E</t>
  </si>
  <si>
    <t>A,B,C,D</t>
  </si>
  <si>
    <t>Grupp F</t>
  </si>
  <si>
    <t>Kolm lisaküsimust!</t>
  </si>
  <si>
    <t>Kas finaalis selgub võitja normaalajal?</t>
  </si>
  <si>
    <t>Kas turniiril kõige rohkem väravaid löönud mängija kuulub meeskonda, kes paneb kinni kogu turniiri?</t>
  </si>
  <si>
    <t>Kas finaalmängus lüüakse esimesel poolajal mõni värav?</t>
  </si>
  <si>
    <t>Nimi:</t>
  </si>
  <si>
    <t>Seis</t>
  </si>
  <si>
    <t>seis tegelt</t>
  </si>
  <si>
    <t>skoor</t>
  </si>
  <si>
    <t>Ennustus</t>
  </si>
  <si>
    <t>Punktid</t>
  </si>
  <si>
    <t>Punktid:</t>
  </si>
  <si>
    <t>11.juuni</t>
  </si>
  <si>
    <t>Türgi</t>
  </si>
  <si>
    <t>Itaalia</t>
  </si>
  <si>
    <t>Alagrupp:</t>
  </si>
  <si>
    <t>12.juuni</t>
  </si>
  <si>
    <t>Wales</t>
  </si>
  <si>
    <t>Sveits</t>
  </si>
  <si>
    <t>16.juuni</t>
  </si>
  <si>
    <t>20.juuni</t>
  </si>
  <si>
    <t>lisad</t>
  </si>
  <si>
    <t>kokku:</t>
  </si>
  <si>
    <t>Taani</t>
  </si>
  <si>
    <t>Soome</t>
  </si>
  <si>
    <t>Belgia</t>
  </si>
  <si>
    <t>Venemaa</t>
  </si>
  <si>
    <t>17.juuni</t>
  </si>
  <si>
    <t>21.juuni</t>
  </si>
  <si>
    <t>13.juuni</t>
  </si>
  <si>
    <t>Austria</t>
  </si>
  <si>
    <t>Põhja-Makedoonia</t>
  </si>
  <si>
    <t>Holland</t>
  </si>
  <si>
    <t>Ukraina</t>
  </si>
  <si>
    <t>Inglismaa</t>
  </si>
  <si>
    <t>Horvaatia</t>
  </si>
  <si>
    <t>14.juuni</t>
  </si>
  <si>
    <t>Sotimaa</t>
  </si>
  <si>
    <t>Tsehhi</t>
  </si>
  <si>
    <t>18.juuni</t>
  </si>
  <si>
    <t>22.juuni</t>
  </si>
  <si>
    <t>Poola</t>
  </si>
  <si>
    <t>Slovakkia</t>
  </si>
  <si>
    <t>Hispaania</t>
  </si>
  <si>
    <t>Rootsi</t>
  </si>
  <si>
    <t>19.juuni</t>
  </si>
  <si>
    <t>23.juuni</t>
  </si>
  <si>
    <t>NB! Täida ainult kollased väljad!!!</t>
  </si>
  <si>
    <t>Mismoodi toimib "parim kolmas" sisteem, ses jaotuses, et millisesse 1/8 finaali paigutub, ma ei tea, ja tuleb teil aga enestel välja uurida...</t>
  </si>
  <si>
    <t>15.juuni</t>
  </si>
  <si>
    <t>Ungari</t>
  </si>
  <si>
    <t>Portugal</t>
  </si>
  <si>
    <t>Prantsusmaa</t>
  </si>
  <si>
    <t>Saksamaa</t>
  </si>
  <si>
    <t>Vastuseks siis: jah või ei !</t>
  </si>
</sst>
</file>

<file path=xl/styles.xml><?xml version="1.0" encoding="utf-8"?>
<styleSheet xmlns="http://schemas.openxmlformats.org/spreadsheetml/2006/main">
  <numFmts count="7">
    <numFmt numFmtId="176" formatCode="0;[Red]\-0"/>
    <numFmt numFmtId="44" formatCode="_-&quot;£&quot;* #,##0.00_-;\-&quot;£&quot;* #,##0.00_-;_-&quot;£&quot;* &quot;-&quot;??_-;_-@_-"/>
    <numFmt numFmtId="41" formatCode="_-* #,##0_-;\-* #,##0_-;_-* &quot;-&quot;_-;_-@_-"/>
    <numFmt numFmtId="43" formatCode="_-* #,##0.00_-;\-* #,##0.00_-;_-* &quot;-&quot;??_-;_-@_-"/>
    <numFmt numFmtId="177" formatCode="dd/\ mmm"/>
    <numFmt numFmtId="42" formatCode="_-&quot;£&quot;* #,##0_-;\-&quot;£&quot;* #,##0_-;_-&quot;£&quot;* &quot;-&quot;_-;_-@_-"/>
    <numFmt numFmtId="178" formatCode="d/m/yy"/>
  </numFmts>
  <fonts count="32">
    <font>
      <sz val="10"/>
      <name val="Arial"/>
      <charset val="1"/>
    </font>
    <font>
      <sz val="10"/>
      <color rgb="FF000000"/>
      <name val="Arial"/>
      <charset val="1"/>
    </font>
    <font>
      <sz val="9"/>
      <color rgb="FF000000"/>
      <name val="Arial"/>
      <charset val="1"/>
    </font>
    <font>
      <sz val="10"/>
      <color rgb="FFFFFFFF"/>
      <name val="Arial"/>
      <charset val="1"/>
    </font>
    <font>
      <b/>
      <sz val="10"/>
      <color rgb="FF000000"/>
      <name val="Arial"/>
      <charset val="1"/>
    </font>
    <font>
      <b/>
      <sz val="9"/>
      <color rgb="FF000000"/>
      <name val="Arial"/>
      <charset val="1"/>
    </font>
    <font>
      <sz val="10"/>
      <color rgb="FFFF0000"/>
      <name val="Arial"/>
      <charset val="1"/>
    </font>
    <font>
      <b/>
      <sz val="11"/>
      <color rgb="FF000000"/>
      <name val="Arial"/>
      <charset val="1"/>
    </font>
    <font>
      <sz val="10"/>
      <color theme="0"/>
      <name val="Arial"/>
      <charset val="1"/>
    </font>
    <font>
      <b/>
      <sz val="12"/>
      <color rgb="FF000000"/>
      <name val="Arial"/>
      <charset val="1"/>
    </font>
    <font>
      <b/>
      <sz val="14"/>
      <color rgb="FF000000"/>
      <name val="Arial"/>
      <charset val="1"/>
    </font>
    <font>
      <sz val="10"/>
      <name val="Arial"/>
      <charset val="134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A7D00"/>
      <name val="Calibri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rgb="FFFFFFFF"/>
        <bgColor rgb="FFEEEEEE"/>
      </patternFill>
    </fill>
    <fill>
      <patternFill patternType="solid">
        <fgColor rgb="FFFFFF99"/>
        <bgColor rgb="FFEEEEEE"/>
      </patternFill>
    </fill>
    <fill>
      <patternFill patternType="solid">
        <fgColor rgb="FFB2B2B2"/>
        <bgColor rgb="FFCCCCCC"/>
      </patternFill>
    </fill>
    <fill>
      <patternFill patternType="solid">
        <fgColor rgb="FFEEEEEE"/>
        <bgColor rgb="FFFFFFFF"/>
      </patternFill>
    </fill>
    <fill>
      <patternFill patternType="solid">
        <fgColor theme="1"/>
        <bgColor rgb="FF003300"/>
      </patternFill>
    </fill>
    <fill>
      <patternFill patternType="solid">
        <fgColor theme="0" tint="-0.35"/>
        <bgColor rgb="FF003300"/>
      </patternFill>
    </fill>
    <fill>
      <patternFill patternType="solid">
        <fgColor theme="1"/>
        <bgColor rgb="FFCCCCCC"/>
      </patternFill>
    </fill>
    <fill>
      <patternFill patternType="solid">
        <fgColor theme="0" tint="-0.35"/>
        <bgColor indexed="64"/>
      </patternFill>
    </fill>
    <fill>
      <patternFill patternType="solid">
        <fgColor rgb="FFCCCCCC"/>
        <bgColor rgb="FFDDDDDD"/>
      </patternFill>
    </fill>
    <fill>
      <patternFill patternType="solid">
        <fgColor theme="0"/>
        <bgColor rgb="FFDDDDDD"/>
      </patternFill>
    </fill>
    <fill>
      <patternFill patternType="solid">
        <fgColor theme="0"/>
        <bgColor rgb="FFFFFFFF"/>
      </patternFill>
    </fill>
    <fill>
      <patternFill patternType="solid">
        <fgColor rgb="FF00B0F0"/>
        <bgColor rgb="FFCC99FF"/>
      </patternFill>
    </fill>
    <fill>
      <patternFill patternType="solid">
        <fgColor rgb="FF00B0F0"/>
        <bgColor rgb="FFEEEEEE"/>
      </patternFill>
    </fill>
    <fill>
      <patternFill patternType="solid">
        <fgColor rgb="FF00B0F0"/>
        <bgColor rgb="FF666699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33">
    <border>
      <left/>
      <right/>
      <top/>
      <bottom/>
      <diagonal/>
    </border>
    <border>
      <left style="hair">
        <color auto="true"/>
      </left>
      <right style="hair">
        <color auto="true"/>
      </right>
      <top style="hair">
        <color auto="true"/>
      </top>
      <bottom style="hair">
        <color auto="true"/>
      </bottom>
      <diagonal/>
    </border>
    <border>
      <left style="hair">
        <color auto="true"/>
      </left>
      <right/>
      <top style="hair">
        <color auto="true"/>
      </top>
      <bottom style="hair">
        <color auto="true"/>
      </bottom>
      <diagonal/>
    </border>
    <border>
      <left/>
      <right/>
      <top/>
      <bottom style="hair">
        <color auto="true"/>
      </bottom>
      <diagonal/>
    </border>
    <border>
      <left style="hair">
        <color auto="true"/>
      </left>
      <right/>
      <top/>
      <bottom/>
      <diagonal/>
    </border>
    <border>
      <left/>
      <right/>
      <top style="hair">
        <color auto="true"/>
      </top>
      <bottom style="hair">
        <color auto="true"/>
      </bottom>
      <diagonal/>
    </border>
    <border>
      <left/>
      <right style="hair">
        <color auto="true"/>
      </right>
      <top style="hair">
        <color auto="true"/>
      </top>
      <bottom style="hair">
        <color auto="true"/>
      </bottom>
      <diagonal/>
    </border>
    <border>
      <left style="thick">
        <color auto="true"/>
      </left>
      <right style="hair">
        <color auto="true"/>
      </right>
      <top style="thick">
        <color auto="true"/>
      </top>
      <bottom style="hair">
        <color auto="true"/>
      </bottom>
      <diagonal/>
    </border>
    <border>
      <left style="hair">
        <color auto="true"/>
      </left>
      <right style="hair">
        <color auto="true"/>
      </right>
      <top style="thick">
        <color auto="true"/>
      </top>
      <bottom style="hair">
        <color auto="true"/>
      </bottom>
      <diagonal/>
    </border>
    <border>
      <left style="hair">
        <color auto="true"/>
      </left>
      <right style="thick">
        <color auto="true"/>
      </right>
      <top style="thick">
        <color auto="true"/>
      </top>
      <bottom style="hair">
        <color auto="true"/>
      </bottom>
      <diagonal/>
    </border>
    <border>
      <left style="thick">
        <color auto="true"/>
      </left>
      <right style="hair">
        <color auto="true"/>
      </right>
      <top style="hair">
        <color auto="true"/>
      </top>
      <bottom style="thick">
        <color auto="true"/>
      </bottom>
      <diagonal/>
    </border>
    <border>
      <left style="hair">
        <color auto="true"/>
      </left>
      <right style="hair">
        <color auto="true"/>
      </right>
      <top style="hair">
        <color auto="true"/>
      </top>
      <bottom style="thick">
        <color auto="true"/>
      </bottom>
      <diagonal/>
    </border>
    <border>
      <left style="hair">
        <color auto="true"/>
      </left>
      <right style="thick">
        <color auto="true"/>
      </right>
      <top style="hair">
        <color auto="true"/>
      </top>
      <bottom style="thick">
        <color auto="true"/>
      </bottom>
      <diagonal/>
    </border>
    <border>
      <left style="hair">
        <color auto="true"/>
      </left>
      <right style="hair">
        <color auto="true"/>
      </right>
      <top/>
      <bottom/>
      <diagonal/>
    </border>
    <border>
      <left/>
      <right/>
      <top/>
      <bottom style="thick">
        <color auto="true"/>
      </bottom>
      <diagonal/>
    </border>
    <border>
      <left style="thick">
        <color auto="true"/>
      </left>
      <right/>
      <top/>
      <bottom/>
      <diagonal/>
    </border>
    <border>
      <left style="thick">
        <color auto="true"/>
      </left>
      <right/>
      <top/>
      <bottom style="thick">
        <color auto="true"/>
      </bottom>
      <diagonal/>
    </border>
    <border>
      <left/>
      <right style="thick">
        <color auto="true"/>
      </right>
      <top/>
      <bottom/>
      <diagonal/>
    </border>
    <border>
      <left/>
      <right style="thick">
        <color auto="true"/>
      </right>
      <top/>
      <bottom style="thick">
        <color auto="true"/>
      </bottom>
      <diagonal/>
    </border>
    <border>
      <left style="thick">
        <color auto="true"/>
      </left>
      <right style="hair">
        <color auto="true"/>
      </right>
      <top style="thick">
        <color auto="true"/>
      </top>
      <bottom style="thick">
        <color auto="true"/>
      </bottom>
      <diagonal/>
    </border>
    <border>
      <left style="hair">
        <color auto="true"/>
      </left>
      <right style="thick">
        <color auto="true"/>
      </right>
      <top style="thick">
        <color auto="true"/>
      </top>
      <bottom style="thick">
        <color auto="true"/>
      </bottom>
      <diagonal/>
    </border>
    <border>
      <left/>
      <right style="hair">
        <color auto="true"/>
      </right>
      <top/>
      <bottom/>
      <diagonal/>
    </border>
    <border>
      <left/>
      <right style="hair">
        <color auto="true"/>
      </right>
      <top/>
      <bottom style="hair">
        <color auto="true"/>
      </bottom>
      <diagonal/>
    </border>
    <border>
      <left style="hair">
        <color auto="true"/>
      </left>
      <right style="thin">
        <color auto="true"/>
      </right>
      <top style="thick">
        <color auto="true"/>
      </top>
      <bottom style="hair">
        <color auto="true"/>
      </bottom>
      <diagonal/>
    </border>
    <border>
      <left style="hair">
        <color auto="true"/>
      </left>
      <right style="thin">
        <color auto="true"/>
      </right>
      <top style="hair">
        <color auto="true"/>
      </top>
      <bottom style="thick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2" fillId="45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2" fillId="44" borderId="0" applyNumberFormat="false" applyBorder="false" applyAlignment="false" applyProtection="false">
      <alignment vertical="center"/>
    </xf>
    <xf numFmtId="0" fontId="12" fillId="38" borderId="0" applyNumberFormat="false" applyBorder="false" applyAlignment="false" applyProtection="false">
      <alignment vertical="center"/>
    </xf>
    <xf numFmtId="0" fontId="13" fillId="43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2" fillId="39" borderId="0" applyNumberFormat="false" applyBorder="false" applyAlignment="false" applyProtection="false">
      <alignment vertical="center"/>
    </xf>
    <xf numFmtId="0" fontId="12" fillId="41" borderId="0" applyNumberFormat="false" applyBorder="false" applyAlignment="false" applyProtection="false">
      <alignment vertical="center"/>
    </xf>
    <xf numFmtId="0" fontId="13" fillId="46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30" fillId="0" borderId="32" applyNumberFormat="false" applyFill="false" applyAlignment="false" applyProtection="false">
      <alignment vertical="center"/>
    </xf>
    <xf numFmtId="0" fontId="13" fillId="34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2" fillId="40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3" fillId="42" borderId="0" applyNumberFormat="false" applyBorder="false" applyAlignment="false" applyProtection="false">
      <alignment vertical="center"/>
    </xf>
    <xf numFmtId="0" fontId="13" fillId="37" borderId="0" applyNumberFormat="false" applyBorder="false" applyAlignment="false" applyProtection="false">
      <alignment vertical="center"/>
    </xf>
    <xf numFmtId="0" fontId="12" fillId="36" borderId="0" applyNumberFormat="false" applyBorder="false" applyAlignment="false" applyProtection="false">
      <alignment vertical="center"/>
    </xf>
    <xf numFmtId="0" fontId="25" fillId="27" borderId="0" applyNumberFormat="false" applyBorder="false" applyAlignment="false" applyProtection="false">
      <alignment vertical="center"/>
    </xf>
    <xf numFmtId="0" fontId="12" fillId="33" borderId="0" applyNumberFormat="false" applyBorder="false" applyAlignment="false" applyProtection="false">
      <alignment vertical="center"/>
    </xf>
    <xf numFmtId="0" fontId="24" fillId="24" borderId="0" applyNumberFormat="false" applyBorder="false" applyAlignment="false" applyProtection="false">
      <alignment vertical="center"/>
    </xf>
    <xf numFmtId="0" fontId="13" fillId="35" borderId="0" applyNumberFormat="false" applyBorder="false" applyAlignment="false" applyProtection="false">
      <alignment vertical="center"/>
    </xf>
    <xf numFmtId="0" fontId="21" fillId="0" borderId="30" applyNumberFormat="false" applyFill="false" applyAlignment="false" applyProtection="false">
      <alignment vertical="center"/>
    </xf>
    <xf numFmtId="0" fontId="20" fillId="23" borderId="29" applyNumberFormat="false" applyAlignment="false" applyProtection="false">
      <alignment vertical="center"/>
    </xf>
    <xf numFmtId="44" fontId="11" fillId="0" borderId="0" applyBorder="false" applyAlignment="false" applyProtection="false"/>
    <xf numFmtId="0" fontId="13" fillId="22" borderId="0" applyNumberFormat="false" applyBorder="false" applyAlignment="false" applyProtection="false">
      <alignment vertical="center"/>
    </xf>
    <xf numFmtId="0" fontId="26" fillId="29" borderId="31" applyNumberFormat="false" applyFont="false" applyAlignment="false" applyProtection="false">
      <alignment vertical="center"/>
    </xf>
    <xf numFmtId="0" fontId="14" fillId="18" borderId="25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31" fillId="23" borderId="25" applyNumberFormat="false" applyAlignment="false" applyProtection="false">
      <alignment vertical="center"/>
    </xf>
    <xf numFmtId="0" fontId="17" fillId="21" borderId="0" applyNumberFormat="false" applyBorder="false" applyAlignment="false" applyProtection="false">
      <alignment vertical="center"/>
    </xf>
    <xf numFmtId="0" fontId="18" fillId="0" borderId="27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9" fillId="0" borderId="28" applyNumberFormat="false" applyFill="false" applyAlignment="false" applyProtection="false">
      <alignment vertical="center"/>
    </xf>
    <xf numFmtId="41" fontId="11" fillId="0" borderId="0" applyBorder="false" applyAlignment="false" applyProtection="false"/>
    <xf numFmtId="0" fontId="13" fillId="17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2" fontId="11" fillId="0" borderId="0" applyBorder="false" applyAlignment="false" applyProtection="false"/>
    <xf numFmtId="0" fontId="16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7" fillId="0" borderId="28" applyNumberFormat="false" applyFill="false" applyAlignment="false" applyProtection="false">
      <alignment vertical="center"/>
    </xf>
    <xf numFmtId="43" fontId="11" fillId="0" borderId="0" applyBorder="false" applyAlignment="false" applyProtection="false"/>
    <xf numFmtId="0" fontId="15" fillId="19" borderId="26" applyNumberFormat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9" fontId="11" fillId="0" borderId="0" applyBorder="false" applyAlignment="false" applyProtection="false"/>
    <xf numFmtId="0" fontId="23" fillId="0" borderId="0" applyNumberFormat="false" applyFill="false" applyBorder="false" applyAlignment="false" applyProtection="false">
      <alignment vertical="center"/>
    </xf>
  </cellStyleXfs>
  <cellXfs count="88">
    <xf numFmtId="0" fontId="0" fillId="0" borderId="0" xfId="0"/>
    <xf numFmtId="0" fontId="1" fillId="2" borderId="0" xfId="0" applyFont="true" applyFill="true" applyBorder="true" applyAlignment="true"/>
    <xf numFmtId="0" fontId="1" fillId="0" borderId="0" xfId="0" applyFont="true" applyBorder="true" applyAlignment="true"/>
    <xf numFmtId="0" fontId="2" fillId="0" borderId="0" xfId="0" applyFont="true" applyBorder="true" applyAlignment="true">
      <alignment horizontal="right"/>
    </xf>
    <xf numFmtId="0" fontId="1" fillId="0" borderId="0" xfId="0" applyFont="true" applyBorder="true" applyAlignment="true">
      <alignment horizontal="center"/>
    </xf>
    <xf numFmtId="0" fontId="1" fillId="0" borderId="0" xfId="0" applyFont="true" applyBorder="true" applyAlignment="true">
      <alignment horizontal="right"/>
    </xf>
    <xf numFmtId="0" fontId="3" fillId="0" borderId="0" xfId="0" applyFont="true" applyBorder="true" applyAlignment="true">
      <alignment horizontal="center"/>
    </xf>
    <xf numFmtId="0" fontId="1" fillId="2" borderId="1" xfId="0" applyFont="true" applyFill="true" applyBorder="true" applyAlignment="true"/>
    <xf numFmtId="0" fontId="1" fillId="3" borderId="1" xfId="0" applyFont="true" applyFill="true" applyBorder="true" applyAlignment="true" applyProtection="true">
      <protection locked="false"/>
    </xf>
    <xf numFmtId="177" fontId="2" fillId="2" borderId="0" xfId="0" applyNumberFormat="true" applyFont="true" applyFill="true" applyBorder="true" applyAlignment="true">
      <alignment horizontal="right"/>
    </xf>
    <xf numFmtId="0" fontId="1" fillId="2" borderId="0" xfId="0" applyFont="true" applyFill="true" applyBorder="true" applyAlignment="true">
      <alignment horizontal="center"/>
    </xf>
    <xf numFmtId="0" fontId="2" fillId="2" borderId="0" xfId="0" applyFont="true" applyFill="true" applyBorder="true" applyAlignment="true">
      <alignment horizontal="right"/>
    </xf>
    <xf numFmtId="0" fontId="4" fillId="4" borderId="1" xfId="0" applyFont="true" applyFill="true" applyBorder="true" applyAlignment="true">
      <alignment horizontal="center" vertical="center"/>
    </xf>
    <xf numFmtId="0" fontId="1" fillId="4" borderId="1" xfId="0" applyFont="true" applyFill="true" applyBorder="true" applyAlignment="true">
      <alignment horizontal="center" vertical="center"/>
    </xf>
    <xf numFmtId="0" fontId="1" fillId="4" borderId="2" xfId="0" applyFont="true" applyFill="true" applyBorder="true" applyAlignment="true">
      <alignment horizontal="center"/>
    </xf>
    <xf numFmtId="0" fontId="1" fillId="4" borderId="1" xfId="0" applyFont="true" applyFill="true" applyBorder="true" applyAlignment="true"/>
    <xf numFmtId="0" fontId="1" fillId="5" borderId="1" xfId="0" applyFont="true" applyFill="true" applyBorder="true" applyAlignment="true"/>
    <xf numFmtId="0" fontId="4" fillId="5" borderId="1" xfId="0" applyFont="true" applyFill="true" applyBorder="true" applyAlignment="true"/>
    <xf numFmtId="0" fontId="1" fillId="2" borderId="3" xfId="0" applyFont="true" applyFill="true" applyBorder="true" applyAlignment="true"/>
    <xf numFmtId="177" fontId="2" fillId="2" borderId="3" xfId="0" applyNumberFormat="true" applyFont="true" applyFill="true" applyBorder="true" applyAlignment="true">
      <alignment horizontal="right"/>
    </xf>
    <xf numFmtId="0" fontId="1" fillId="2" borderId="3" xfId="0" applyFont="true" applyFill="true" applyBorder="true" applyAlignment="true">
      <alignment horizontal="center"/>
    </xf>
    <xf numFmtId="0" fontId="4" fillId="4" borderId="4" xfId="0" applyFont="true" applyFill="true" applyBorder="true" applyAlignment="true">
      <alignment horizontal="center" vertical="center"/>
    </xf>
    <xf numFmtId="0" fontId="5" fillId="4" borderId="4" xfId="0" applyFont="true" applyFill="true" applyBorder="true" applyAlignment="true">
      <alignment horizontal="right" vertical="center"/>
    </xf>
    <xf numFmtId="0" fontId="1" fillId="4" borderId="1" xfId="0" applyFont="true" applyFill="true" applyBorder="true" applyAlignment="true">
      <alignment horizontal="right" vertical="center"/>
    </xf>
    <xf numFmtId="0" fontId="2" fillId="4" borderId="1" xfId="0" applyFont="true" applyFill="true" applyBorder="true" applyAlignment="true">
      <alignment horizontal="right" vertical="center"/>
    </xf>
    <xf numFmtId="0" fontId="1" fillId="4" borderId="5" xfId="0" applyFont="true" applyFill="true" applyBorder="true" applyAlignment="true">
      <alignment horizontal="center"/>
    </xf>
    <xf numFmtId="0" fontId="1" fillId="4" borderId="6" xfId="0" applyFont="true" applyFill="true" applyBorder="true" applyAlignment="true">
      <alignment horizontal="center"/>
    </xf>
    <xf numFmtId="0" fontId="1" fillId="3" borderId="1" xfId="0" applyFont="true" applyFill="true" applyBorder="true" applyAlignment="true" applyProtection="true">
      <alignment horizontal="center"/>
      <protection locked="false"/>
    </xf>
    <xf numFmtId="0" fontId="6" fillId="4" borderId="0" xfId="0" applyFont="true" applyFill="true" applyAlignment="true">
      <alignment horizontal="center" wrapText="true"/>
    </xf>
    <xf numFmtId="176" fontId="1" fillId="2" borderId="0" xfId="0" applyNumberFormat="true" applyFont="true" applyFill="true" applyBorder="true" applyAlignment="true"/>
    <xf numFmtId="176" fontId="1" fillId="4" borderId="1" xfId="0" applyNumberFormat="true" applyFont="true" applyFill="true" applyBorder="true" applyAlignment="true"/>
    <xf numFmtId="0" fontId="1" fillId="4" borderId="1" xfId="0" applyFont="true" applyFill="true" applyBorder="true" applyAlignment="true">
      <alignment horizontal="center"/>
    </xf>
    <xf numFmtId="176" fontId="1" fillId="5" borderId="1" xfId="0" applyNumberFormat="true" applyFont="true" applyFill="true" applyBorder="true" applyAlignment="true"/>
    <xf numFmtId="0" fontId="1" fillId="2" borderId="0" xfId="0" applyFont="true" applyFill="true" applyAlignment="true">
      <alignment horizontal="right"/>
    </xf>
    <xf numFmtId="0" fontId="6" fillId="2" borderId="0" xfId="0" applyFont="true" applyFill="true" applyBorder="true" applyAlignment="true"/>
    <xf numFmtId="0" fontId="6" fillId="2" borderId="0" xfId="0" applyFont="true" applyFill="true" applyAlignment="true">
      <alignment horizontal="center"/>
    </xf>
    <xf numFmtId="176" fontId="1" fillId="2" borderId="3" xfId="0" applyNumberFormat="true" applyFont="true" applyFill="true" applyBorder="true" applyAlignment="true"/>
    <xf numFmtId="0" fontId="1" fillId="2" borderId="0" xfId="0" applyFont="true" applyFill="true" applyBorder="true" applyAlignment="true">
      <alignment horizontal="right"/>
    </xf>
    <xf numFmtId="0" fontId="7" fillId="2" borderId="0" xfId="0" applyFont="true" applyFill="true" applyBorder="true" applyAlignment="true">
      <alignment horizontal="center"/>
    </xf>
    <xf numFmtId="0" fontId="1" fillId="2" borderId="0" xfId="0" applyFont="true" applyFill="true" applyBorder="true" applyAlignment="true">
      <alignment horizontal="center" vertical="center"/>
    </xf>
    <xf numFmtId="178" fontId="1" fillId="2" borderId="0" xfId="0" applyNumberFormat="true" applyFont="true" applyFill="true" applyBorder="true" applyAlignment="true">
      <alignment vertical="center"/>
    </xf>
    <xf numFmtId="178" fontId="2" fillId="2" borderId="0" xfId="0" applyNumberFormat="true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right"/>
    </xf>
    <xf numFmtId="0" fontId="1" fillId="4" borderId="7" xfId="0" applyFont="true" applyFill="true" applyBorder="true" applyAlignment="true">
      <alignment horizontal="center"/>
    </xf>
    <xf numFmtId="0" fontId="1" fillId="3" borderId="8" xfId="0" applyFont="true" applyFill="true" applyBorder="true" applyAlignment="true" applyProtection="true">
      <alignment horizontal="center"/>
      <protection locked="false"/>
    </xf>
    <xf numFmtId="0" fontId="1" fillId="5" borderId="9" xfId="0" applyFont="true" applyFill="true" applyBorder="true" applyAlignment="true">
      <alignment horizontal="center"/>
    </xf>
    <xf numFmtId="0" fontId="1" fillId="4" borderId="10" xfId="0" applyFont="true" applyFill="true" applyBorder="true" applyAlignment="true">
      <alignment horizontal="center"/>
    </xf>
    <xf numFmtId="0" fontId="1" fillId="3" borderId="11" xfId="0" applyFont="true" applyFill="true" applyBorder="true" applyAlignment="true" applyProtection="true">
      <alignment horizontal="center"/>
      <protection locked="false"/>
    </xf>
    <xf numFmtId="0" fontId="1" fillId="5" borderId="12" xfId="0" applyFont="true" applyFill="true" applyBorder="true" applyAlignment="true">
      <alignment horizontal="center"/>
    </xf>
    <xf numFmtId="0" fontId="2" fillId="2" borderId="0" xfId="0" applyFont="true" applyFill="true" applyBorder="true" applyAlignment="true">
      <alignment horizontal="center"/>
    </xf>
    <xf numFmtId="0" fontId="1" fillId="2" borderId="0" xfId="0" applyFont="true" applyFill="true" applyBorder="true" applyAlignment="true">
      <alignment horizontal="distributed"/>
    </xf>
    <xf numFmtId="0" fontId="8" fillId="6" borderId="10" xfId="0" applyFont="true" applyFill="true" applyBorder="true" applyAlignment="true">
      <alignment horizontal="center"/>
    </xf>
    <xf numFmtId="0" fontId="0" fillId="7" borderId="10" xfId="0" applyFont="true" applyFill="true" applyBorder="true" applyAlignment="true">
      <alignment horizontal="center"/>
    </xf>
    <xf numFmtId="0" fontId="8" fillId="8" borderId="10" xfId="0" applyFont="true" applyFill="true" applyBorder="true" applyAlignment="true">
      <alignment horizontal="center"/>
    </xf>
    <xf numFmtId="0" fontId="0" fillId="9" borderId="10" xfId="0" applyFont="true" applyFill="true" applyBorder="true" applyAlignment="true">
      <alignment horizontal="center"/>
    </xf>
    <xf numFmtId="0" fontId="6" fillId="2" borderId="0" xfId="0" applyFont="true" applyFill="true" applyBorder="true" applyAlignment="true">
      <alignment horizontal="right"/>
    </xf>
    <xf numFmtId="0" fontId="6" fillId="2" borderId="0" xfId="0" applyFont="true" applyFill="true" applyAlignment="true">
      <alignment horizontal="left"/>
    </xf>
    <xf numFmtId="0" fontId="1" fillId="2" borderId="3" xfId="0" applyFont="true" applyFill="true" applyBorder="true" applyAlignment="true">
      <alignment horizontal="right"/>
    </xf>
    <xf numFmtId="0" fontId="1" fillId="4" borderId="13" xfId="0" applyFont="true" applyFill="true" applyBorder="true" applyAlignment="true">
      <alignment horizontal="center"/>
    </xf>
    <xf numFmtId="0" fontId="9" fillId="2" borderId="0" xfId="0" applyFont="true" applyFill="true" applyAlignment="true">
      <alignment horizontal="center"/>
    </xf>
    <xf numFmtId="0" fontId="4" fillId="2" borderId="0" xfId="0" applyFont="true" applyFill="true" applyBorder="true" applyAlignment="true">
      <alignment horizontal="center"/>
    </xf>
    <xf numFmtId="0" fontId="1" fillId="2" borderId="14" xfId="0" applyFont="true" applyFill="true" applyBorder="true" applyAlignment="true">
      <alignment horizontal="center"/>
    </xf>
    <xf numFmtId="0" fontId="1" fillId="2" borderId="15" xfId="0" applyFont="true" applyFill="true" applyBorder="true" applyAlignment="true">
      <alignment horizontal="center"/>
    </xf>
    <xf numFmtId="0" fontId="1" fillId="2" borderId="16" xfId="0" applyFont="true" applyFill="true" applyBorder="true" applyAlignment="true">
      <alignment horizontal="center"/>
    </xf>
    <xf numFmtId="0" fontId="1" fillId="3" borderId="7" xfId="0" applyFont="true" applyFill="true" applyBorder="true" applyAlignment="true" applyProtection="true">
      <alignment horizontal="center"/>
      <protection locked="false"/>
    </xf>
    <xf numFmtId="0" fontId="1" fillId="3" borderId="10" xfId="0" applyFont="true" applyFill="true" applyBorder="true" applyAlignment="true" applyProtection="true">
      <alignment horizontal="center"/>
      <protection locked="false"/>
    </xf>
    <xf numFmtId="0" fontId="1" fillId="2" borderId="17" xfId="0" applyFont="true" applyFill="true" applyBorder="true" applyAlignment="true">
      <alignment horizontal="center"/>
    </xf>
    <xf numFmtId="0" fontId="1" fillId="2" borderId="18" xfId="0" applyFont="true" applyFill="true" applyBorder="true" applyAlignment="true">
      <alignment horizontal="center"/>
    </xf>
    <xf numFmtId="0" fontId="1" fillId="10" borderId="2" xfId="0" applyFont="true" applyFill="true" applyBorder="true" applyAlignment="true">
      <alignment horizontal="center"/>
    </xf>
    <xf numFmtId="0" fontId="1" fillId="11" borderId="0" xfId="0" applyFont="true" applyFill="true" applyBorder="true" applyAlignment="true">
      <alignment horizontal="center"/>
    </xf>
    <xf numFmtId="0" fontId="1" fillId="5" borderId="2" xfId="0" applyFont="true" applyFill="true" applyBorder="true" applyAlignment="true">
      <alignment horizontal="center"/>
    </xf>
    <xf numFmtId="0" fontId="1" fillId="12" borderId="0" xfId="0" applyFont="true" applyFill="true" applyBorder="true" applyAlignment="true">
      <alignment horizontal="center"/>
    </xf>
    <xf numFmtId="0" fontId="10" fillId="2" borderId="0" xfId="0" applyFont="true" applyFill="true" applyAlignment="true">
      <alignment horizontal="center"/>
    </xf>
    <xf numFmtId="0" fontId="1" fillId="3" borderId="19" xfId="0" applyFont="true" applyFill="true" applyBorder="true" applyAlignment="true" applyProtection="true">
      <alignment horizontal="center"/>
      <protection locked="false"/>
    </xf>
    <xf numFmtId="0" fontId="1" fillId="5" borderId="20" xfId="0" applyFont="true" applyFill="true" applyBorder="true" applyAlignment="true">
      <alignment horizontal="center"/>
    </xf>
    <xf numFmtId="0" fontId="3" fillId="2" borderId="0" xfId="0" applyFont="true" applyFill="true" applyBorder="true" applyAlignment="true">
      <alignment horizontal="center"/>
    </xf>
    <xf numFmtId="177" fontId="1" fillId="2" borderId="0" xfId="0" applyNumberFormat="true" applyFont="true" applyFill="true" applyBorder="true" applyAlignment="true"/>
    <xf numFmtId="0" fontId="1" fillId="13" borderId="1" xfId="0" applyFont="true" applyFill="true" applyBorder="true" applyAlignment="true">
      <alignment horizontal="center"/>
    </xf>
    <xf numFmtId="0" fontId="1" fillId="4" borderId="0" xfId="0" applyFont="true" applyFill="true" applyBorder="true" applyAlignment="true">
      <alignment horizontal="center"/>
    </xf>
    <xf numFmtId="0" fontId="1" fillId="14" borderId="8" xfId="0" applyFont="true" applyFill="true" applyBorder="true" applyAlignment="true">
      <alignment horizontal="center"/>
    </xf>
    <xf numFmtId="0" fontId="1" fillId="14" borderId="11" xfId="0" applyFont="true" applyFill="true" applyBorder="true" applyAlignment="true">
      <alignment horizontal="center"/>
    </xf>
    <xf numFmtId="0" fontId="1" fillId="2" borderId="21" xfId="0" applyFont="true" applyFill="true" applyBorder="true" applyAlignment="true">
      <alignment horizontal="center"/>
    </xf>
    <xf numFmtId="0" fontId="1" fillId="2" borderId="22" xfId="0" applyFont="true" applyFill="true" applyBorder="true" applyAlignment="true">
      <alignment horizontal="center"/>
    </xf>
    <xf numFmtId="0" fontId="1" fillId="14" borderId="23" xfId="0" applyFont="true" applyFill="true" applyBorder="true" applyAlignment="true">
      <alignment horizontal="center"/>
    </xf>
    <xf numFmtId="0" fontId="1" fillId="14" borderId="24" xfId="0" applyFont="true" applyFill="true" applyBorder="true" applyAlignment="true">
      <alignment horizontal="center"/>
    </xf>
    <xf numFmtId="176" fontId="1" fillId="4" borderId="0" xfId="0" applyNumberFormat="true" applyFont="true" applyFill="true" applyBorder="true" applyAlignment="true"/>
    <xf numFmtId="0" fontId="1" fillId="15" borderId="1" xfId="0" applyFont="true" applyFill="true" applyBorder="true" applyAlignment="true">
      <alignment horizontal="center"/>
    </xf>
    <xf numFmtId="0" fontId="1" fillId="4" borderId="0" xfId="0" applyFont="true" applyFill="true" applyBorder="true" applyAlignment="true"/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EEEEEE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6666FF"/>
      <rgbColor rgb="0033CCCC"/>
      <rgbColor rgb="0099CC00"/>
      <rgbColor rgb="00FFCC00"/>
      <rgbColor rgb="00FF9900"/>
      <rgbColor rgb="00FF6600"/>
      <rgbColor rgb="00666699"/>
      <rgbColor rgb="00B2B2B2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J61"/>
  <sheetViews>
    <sheetView zoomScale="95" zoomScaleNormal="95" workbookViewId="0">
      <selection activeCell="I3" sqref="I3"/>
    </sheetView>
  </sheetViews>
  <sheetFormatPr defaultColWidth="9" defaultRowHeight="12.75"/>
  <cols>
    <col min="1" max="1" width="3.10833333333333" style="2"/>
    <col min="2" max="2" width="9.31666666666667" style="2"/>
    <col min="3" max="3" width="17.825" style="4"/>
    <col min="4" max="4" width="1.89166666666667" style="4"/>
    <col min="5" max="5" width="17.0083333333333" style="4"/>
    <col min="6" max="7" width="6.075" style="4"/>
    <col min="8" max="8" width="3.50833333333333" style="2"/>
    <col min="9" max="9" width="13.2333333333333" style="4"/>
    <col min="10" max="10" width="7.83333333333333" style="4"/>
    <col min="11" max="11" width="19.4416666666667" style="4"/>
    <col min="12" max="12" width="7.96666666666667" style="4"/>
    <col min="13" max="13" width="19.0333333333333" style="4"/>
    <col min="14" max="14" width="6.75" style="4"/>
    <col min="15" max="15" width="16.2" style="4"/>
    <col min="16" max="16" width="6.60833333333333" style="4"/>
    <col min="17" max="17" width="17.2833333333333" style="4"/>
    <col min="18" max="18" width="10.2583333333333" style="4"/>
    <col min="19" max="19" width="15.6583333333333" style="4"/>
    <col min="20" max="21" width="10.2583333333333" style="4"/>
    <col min="22" max="22" width="73.575" style="4"/>
    <col min="23" max="25" width="10.2583333333333" style="4"/>
    <col min="26" max="1025" width="10.2583333333333" style="2"/>
  </cols>
  <sheetData>
    <row r="1" s="1" customFormat="true" spans="1:1024">
      <c r="A1"/>
      <c r="B1" s="76"/>
      <c r="C1" s="10"/>
      <c r="D1" s="10"/>
      <c r="E1" s="10"/>
      <c r="F1" s="10"/>
      <c r="G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AMG1" s="2"/>
      <c r="AMH1" s="2"/>
      <c r="AMI1" s="2"/>
      <c r="AMJ1" s="2"/>
    </row>
    <row r="2" spans="3:1024">
      <c r="C2" s="12" t="s">
        <v>0</v>
      </c>
      <c r="D2" s="12"/>
      <c r="E2" s="12"/>
      <c r="F2" s="13" t="s">
        <v>1</v>
      </c>
      <c r="G2" s="13"/>
      <c r="H2" s="1"/>
      <c r="I2" s="1"/>
      <c r="J2" s="10"/>
      <c r="K2" s="39" t="s">
        <v>2</v>
      </c>
      <c r="L2" s="39"/>
      <c r="M2" s="1"/>
      <c r="N2" s="1"/>
      <c r="O2" s="1"/>
      <c r="P2" s="1"/>
      <c r="Q2" s="1"/>
      <c r="R2" s="1"/>
      <c r="S2" s="1"/>
      <c r="T2" s="1"/>
      <c r="U2" s="1"/>
      <c r="V2" s="1"/>
      <c r="W2" s="2"/>
      <c r="X2" s="2"/>
      <c r="Y2" s="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3:1024">
      <c r="C3" s="14" t="str">
        <f>sinu_nimi!D3</f>
        <v>Türgi</v>
      </c>
      <c r="D3" s="25" t="s">
        <v>3</v>
      </c>
      <c r="E3" s="14" t="str">
        <f>sinu_nimi!F3</f>
        <v>Itaalia</v>
      </c>
      <c r="F3" s="77" t="s">
        <v>4</v>
      </c>
      <c r="G3" s="77" t="s">
        <v>4</v>
      </c>
      <c r="H3" s="1"/>
      <c r="I3" s="1"/>
      <c r="J3" s="39"/>
      <c r="K3" s="39"/>
      <c r="L3" s="1"/>
      <c r="M3" s="10" t="s">
        <v>5</v>
      </c>
      <c r="N3" s="1"/>
      <c r="O3" s="10" t="s">
        <v>6</v>
      </c>
      <c r="P3" s="1"/>
      <c r="Q3" s="10" t="s">
        <v>7</v>
      </c>
      <c r="R3" s="1"/>
      <c r="S3" s="10" t="s">
        <v>8</v>
      </c>
      <c r="T3" s="1"/>
      <c r="U3" s="1"/>
      <c r="V3" s="1"/>
      <c r="W3" s="2"/>
      <c r="X3" s="2"/>
      <c r="Y3" s="2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ht="13.5" spans="3:1024">
      <c r="C4" s="14" t="str">
        <f>sinu_nimi!D4</f>
        <v>Wales</v>
      </c>
      <c r="D4" s="25" t="s">
        <v>3</v>
      </c>
      <c r="E4" s="14" t="str">
        <f>sinu_nimi!F4</f>
        <v>Sveits</v>
      </c>
      <c r="F4" s="77" t="s">
        <v>4</v>
      </c>
      <c r="G4" s="77" t="s">
        <v>4</v>
      </c>
      <c r="H4" s="1"/>
      <c r="I4" s="1"/>
      <c r="J4" s="40"/>
      <c r="K4" s="41" t="s">
        <v>9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2"/>
      <c r="X4" s="2"/>
      <c r="Y4" s="2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ht="13.5" spans="3:1024">
      <c r="C5" s="14" t="str">
        <f>sinu_nimi!D5</f>
        <v>Türgi</v>
      </c>
      <c r="D5" s="25" t="s">
        <v>3</v>
      </c>
      <c r="E5" s="14" t="str">
        <f>sinu_nimi!F5</f>
        <v>Wales</v>
      </c>
      <c r="F5" s="77" t="s">
        <v>4</v>
      </c>
      <c r="G5" s="77" t="s">
        <v>4</v>
      </c>
      <c r="H5" s="1"/>
      <c r="I5" s="1"/>
      <c r="J5" s="43" t="s">
        <v>10</v>
      </c>
      <c r="K5" s="79" t="s">
        <v>4</v>
      </c>
      <c r="L5" s="20"/>
      <c r="M5" s="1"/>
      <c r="N5" s="1"/>
      <c r="O5" s="1"/>
      <c r="P5" s="1"/>
      <c r="Q5" s="1"/>
      <c r="R5" s="1"/>
      <c r="S5" s="1"/>
      <c r="T5" s="1"/>
      <c r="U5" s="1"/>
      <c r="V5" s="1"/>
      <c r="W5" s="2"/>
      <c r="X5" s="2"/>
      <c r="Y5" s="2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3:1024">
      <c r="C6" s="14" t="str">
        <f>sinu_nimi!D6</f>
        <v>Itaalia</v>
      </c>
      <c r="D6" s="25" t="s">
        <v>3</v>
      </c>
      <c r="E6" s="14" t="str">
        <f>sinu_nimi!F6</f>
        <v>Sveits</v>
      </c>
      <c r="F6" s="77" t="s">
        <v>4</v>
      </c>
      <c r="G6" s="77" t="s">
        <v>4</v>
      </c>
      <c r="H6" s="1"/>
      <c r="I6" s="1"/>
      <c r="J6" s="46" t="s">
        <v>11</v>
      </c>
      <c r="K6" s="80" t="s">
        <v>4</v>
      </c>
      <c r="L6" s="81"/>
      <c r="M6" s="1"/>
      <c r="N6" s="1"/>
      <c r="O6" s="1"/>
      <c r="P6" s="1"/>
      <c r="Q6" s="1"/>
      <c r="R6" s="1"/>
      <c r="S6" s="1"/>
      <c r="T6" s="1"/>
      <c r="U6" s="1"/>
      <c r="V6" s="1"/>
      <c r="W6" s="2"/>
      <c r="X6" s="2"/>
      <c r="Y6" s="2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ht="13.5" spans="3:1024">
      <c r="C7" s="14" t="str">
        <f>sinu_nimi!D7</f>
        <v>Itaalia</v>
      </c>
      <c r="D7" s="25" t="s">
        <v>3</v>
      </c>
      <c r="E7" s="14" t="str">
        <f>sinu_nimi!F7</f>
        <v>Wales</v>
      </c>
      <c r="F7" s="77" t="s">
        <v>4</v>
      </c>
      <c r="G7" s="77" t="s">
        <v>4</v>
      </c>
      <c r="H7" s="1"/>
      <c r="I7" s="1"/>
      <c r="J7" s="10"/>
      <c r="K7" s="10"/>
      <c r="L7" s="81"/>
      <c r="M7" s="86" t="s">
        <v>4</v>
      </c>
      <c r="N7" s="20"/>
      <c r="O7" s="1"/>
      <c r="P7" s="1"/>
      <c r="Q7" s="1"/>
      <c r="R7" s="1"/>
      <c r="S7" s="1"/>
      <c r="T7" s="1"/>
      <c r="U7" s="1"/>
      <c r="V7" s="1"/>
      <c r="W7" s="2"/>
      <c r="X7" s="2"/>
      <c r="Y7" s="2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ht="13.5" spans="3:1024">
      <c r="C8" s="14" t="str">
        <f>sinu_nimi!D8</f>
        <v>Sveits</v>
      </c>
      <c r="D8" s="25" t="s">
        <v>3</v>
      </c>
      <c r="E8" s="14" t="str">
        <f>sinu_nimi!F8</f>
        <v>Türgi</v>
      </c>
      <c r="F8" s="77" t="s">
        <v>4</v>
      </c>
      <c r="G8" s="77" t="s">
        <v>4</v>
      </c>
      <c r="H8" s="1"/>
      <c r="I8" s="1"/>
      <c r="J8" s="10"/>
      <c r="K8" s="49" t="s">
        <v>12</v>
      </c>
      <c r="L8" s="81"/>
      <c r="M8" s="86" t="s">
        <v>4</v>
      </c>
      <c r="N8" s="81"/>
      <c r="O8" s="1"/>
      <c r="P8" s="1"/>
      <c r="Q8" s="1"/>
      <c r="R8" s="1"/>
      <c r="S8" s="1"/>
      <c r="T8" s="1"/>
      <c r="U8" s="1"/>
      <c r="V8" s="1"/>
      <c r="W8" s="2"/>
      <c r="X8" s="2"/>
      <c r="Y8" s="2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="1" customFormat="true" ht="13.5" spans="1:1024">
      <c r="A9"/>
      <c r="B9" s="76"/>
      <c r="C9" s="10"/>
      <c r="D9" s="10"/>
      <c r="E9" s="10"/>
      <c r="F9" s="10"/>
      <c r="G9" s="10"/>
      <c r="I9" s="10"/>
      <c r="J9" s="43" t="s">
        <v>13</v>
      </c>
      <c r="K9" s="79" t="s">
        <v>4</v>
      </c>
      <c r="L9" s="82"/>
      <c r="M9" s="10"/>
      <c r="N9" s="81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AMG9" s="2"/>
      <c r="AMH9" s="2"/>
      <c r="AMI9" s="2"/>
      <c r="AMJ9" s="2"/>
    </row>
    <row r="10" ht="13.5" spans="3:1024">
      <c r="C10" s="12" t="s">
        <v>14</v>
      </c>
      <c r="D10" s="12"/>
      <c r="E10" s="12"/>
      <c r="F10" s="13" t="s">
        <v>1</v>
      </c>
      <c r="G10" s="13"/>
      <c r="H10" s="1"/>
      <c r="I10" s="10" t="s">
        <v>15</v>
      </c>
      <c r="J10" s="51" t="s">
        <v>16</v>
      </c>
      <c r="K10" s="80" t="s">
        <v>4</v>
      </c>
      <c r="L10" s="10"/>
      <c r="M10" s="10"/>
      <c r="N10" s="81"/>
      <c r="O10" s="10"/>
      <c r="P10" s="1"/>
      <c r="Q10" s="1"/>
      <c r="R10" s="1"/>
      <c r="S10" s="1"/>
      <c r="T10" s="1"/>
      <c r="U10" s="1"/>
      <c r="V10" s="1"/>
      <c r="W10" s="2"/>
      <c r="X10" s="2"/>
      <c r="Y10" s="2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ht="13.5" spans="3:1024">
      <c r="C11" s="14" t="str">
        <f>sinu_nimi!D11</f>
        <v>Taani</v>
      </c>
      <c r="D11" s="25" t="s">
        <v>3</v>
      </c>
      <c r="E11" s="14" t="str">
        <f>sinu_nimi!F11</f>
        <v>Soome</v>
      </c>
      <c r="F11" s="77" t="s">
        <v>4</v>
      </c>
      <c r="G11" s="77" t="s">
        <v>4</v>
      </c>
      <c r="H11" s="1"/>
      <c r="I11" s="1"/>
      <c r="J11" s="10"/>
      <c r="K11" s="10"/>
      <c r="L11" s="1"/>
      <c r="M11" s="10"/>
      <c r="N11" s="81"/>
      <c r="O11" s="86" t="s">
        <v>4</v>
      </c>
      <c r="P11" s="20"/>
      <c r="Q11" s="1"/>
      <c r="R11" s="1"/>
      <c r="S11" s="1"/>
      <c r="T11" s="1"/>
      <c r="U11" s="1"/>
      <c r="V11" s="1"/>
      <c r="W11" s="2"/>
      <c r="X11" s="2"/>
      <c r="Y11" s="2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ht="13.5" spans="3:1024">
      <c r="C12" s="14" t="str">
        <f>sinu_nimi!D12</f>
        <v>Belgia</v>
      </c>
      <c r="D12" s="25" t="s">
        <v>3</v>
      </c>
      <c r="E12" s="14" t="str">
        <f>sinu_nimi!F12</f>
        <v>Venemaa</v>
      </c>
      <c r="F12" s="77" t="s">
        <v>4</v>
      </c>
      <c r="G12" s="77" t="s">
        <v>4</v>
      </c>
      <c r="H12" s="1"/>
      <c r="I12" s="1"/>
      <c r="J12" s="10"/>
      <c r="K12" s="49" t="s">
        <v>9</v>
      </c>
      <c r="L12" s="1"/>
      <c r="M12" s="10"/>
      <c r="N12" s="81"/>
      <c r="O12" s="86" t="s">
        <v>4</v>
      </c>
      <c r="P12" s="81"/>
      <c r="Q12" s="1"/>
      <c r="R12" s="1"/>
      <c r="S12" s="1"/>
      <c r="T12" s="1"/>
      <c r="U12" s="1"/>
      <c r="V12" s="1"/>
      <c r="W12" s="2"/>
      <c r="X12" s="2"/>
      <c r="Y12" s="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ht="13.5" spans="3:1024">
      <c r="C13" s="14" t="str">
        <f>sinu_nimi!D13</f>
        <v>Soome</v>
      </c>
      <c r="D13" s="25" t="s">
        <v>3</v>
      </c>
      <c r="E13" s="14" t="str">
        <f>sinu_nimi!F13</f>
        <v>Venemaa</v>
      </c>
      <c r="F13" s="77" t="s">
        <v>4</v>
      </c>
      <c r="G13" s="77" t="s">
        <v>4</v>
      </c>
      <c r="H13" s="1"/>
      <c r="I13" s="1"/>
      <c r="J13" s="43" t="s">
        <v>17</v>
      </c>
      <c r="K13" s="83" t="s">
        <v>4</v>
      </c>
      <c r="L13" s="20"/>
      <c r="M13" s="10"/>
      <c r="N13" s="81"/>
      <c r="O13" s="10"/>
      <c r="P13" s="81"/>
      <c r="Q13" s="1"/>
      <c r="R13" s="1"/>
      <c r="S13" s="1"/>
      <c r="T13" s="1"/>
      <c r="U13" s="1"/>
      <c r="V13" s="1"/>
      <c r="W13" s="2"/>
      <c r="X13" s="2"/>
      <c r="Y13" s="2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ht="13.5" spans="3:1024">
      <c r="C14" s="14" t="str">
        <f>sinu_nimi!D14</f>
        <v>Taani</v>
      </c>
      <c r="D14" s="25" t="s">
        <v>3</v>
      </c>
      <c r="E14" s="14" t="str">
        <f>sinu_nimi!F14</f>
        <v>Belgia</v>
      </c>
      <c r="F14" s="77" t="s">
        <v>4</v>
      </c>
      <c r="G14" s="77" t="s">
        <v>4</v>
      </c>
      <c r="H14" s="1"/>
      <c r="I14" s="10"/>
      <c r="J14" s="52" t="s">
        <v>18</v>
      </c>
      <c r="K14" s="84" t="s">
        <v>4</v>
      </c>
      <c r="L14" s="81"/>
      <c r="M14" s="10"/>
      <c r="N14" s="81"/>
      <c r="O14" s="10"/>
      <c r="P14" s="81"/>
      <c r="Q14" s="1"/>
      <c r="R14" s="1"/>
      <c r="S14" s="1"/>
      <c r="T14" s="1"/>
      <c r="U14" s="1"/>
      <c r="V14" s="1"/>
      <c r="W14" s="2"/>
      <c r="X14" s="2"/>
      <c r="Y14" s="2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ht="13.5" spans="3:1024">
      <c r="C15" s="14" t="str">
        <f>sinu_nimi!D15</f>
        <v>Soome</v>
      </c>
      <c r="D15" s="25" t="s">
        <v>3</v>
      </c>
      <c r="E15" s="14" t="str">
        <f>sinu_nimi!F15</f>
        <v>Belgia</v>
      </c>
      <c r="F15" s="77" t="s">
        <v>4</v>
      </c>
      <c r="G15" s="77" t="s">
        <v>4</v>
      </c>
      <c r="H15" s="1"/>
      <c r="I15" s="1"/>
      <c r="J15" s="10"/>
      <c r="K15" s="10"/>
      <c r="L15" s="81"/>
      <c r="M15" s="86" t="s">
        <v>4</v>
      </c>
      <c r="N15" s="82"/>
      <c r="O15" s="10"/>
      <c r="P15" s="81"/>
      <c r="Q15" s="1"/>
      <c r="R15" s="1"/>
      <c r="S15" s="1"/>
      <c r="T15" s="1"/>
      <c r="U15" s="1"/>
      <c r="V15" s="1"/>
      <c r="W15" s="2"/>
      <c r="X15" s="2"/>
      <c r="Y15" s="2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ht="13.5" spans="3:1024">
      <c r="C16" s="14" t="str">
        <f>sinu_nimi!D16</f>
        <v>Venemaa</v>
      </c>
      <c r="D16" s="25" t="s">
        <v>3</v>
      </c>
      <c r="E16" s="14" t="str">
        <f>sinu_nimi!F16</f>
        <v>Taani</v>
      </c>
      <c r="F16" s="77" t="s">
        <v>4</v>
      </c>
      <c r="G16" s="77" t="s">
        <v>4</v>
      </c>
      <c r="H16" s="1"/>
      <c r="I16" s="1"/>
      <c r="J16" s="10"/>
      <c r="K16" s="49" t="s">
        <v>12</v>
      </c>
      <c r="L16" s="81"/>
      <c r="M16" s="86" t="s">
        <v>4</v>
      </c>
      <c r="N16" s="1"/>
      <c r="O16" s="10"/>
      <c r="P16" s="81"/>
      <c r="Q16" s="1"/>
      <c r="R16" s="1"/>
      <c r="S16" s="1"/>
      <c r="T16" s="1"/>
      <c r="U16" s="1"/>
      <c r="V16" s="1"/>
      <c r="W16" s="2"/>
      <c r="X16" s="2"/>
      <c r="Y16" s="2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="1" customFormat="true" ht="13.5" spans="1:1024">
      <c r="A17"/>
      <c r="B17" s="76"/>
      <c r="C17" s="10"/>
      <c r="D17" s="10"/>
      <c r="E17" s="10"/>
      <c r="F17" s="10"/>
      <c r="G17" s="10"/>
      <c r="I17" s="10"/>
      <c r="J17" s="43" t="s">
        <v>19</v>
      </c>
      <c r="K17" s="83" t="s">
        <v>4</v>
      </c>
      <c r="L17" s="82"/>
      <c r="M17" s="10"/>
      <c r="N17" s="10"/>
      <c r="O17" s="10"/>
      <c r="P17" s="81"/>
      <c r="Q17" s="10"/>
      <c r="R17" s="10"/>
      <c r="S17" s="10"/>
      <c r="T17" s="10"/>
      <c r="U17" s="10"/>
      <c r="V17" s="10"/>
      <c r="W17" s="10"/>
      <c r="X17" s="10"/>
      <c r="Y17" s="10"/>
      <c r="AMG17" s="2"/>
      <c r="AMH17" s="2"/>
      <c r="AMI17" s="2"/>
      <c r="AMJ17" s="2"/>
    </row>
    <row r="18" ht="13.5" spans="3:1024">
      <c r="C18" s="12" t="s">
        <v>20</v>
      </c>
      <c r="D18" s="12"/>
      <c r="E18" s="12"/>
      <c r="F18" s="13" t="s">
        <v>1</v>
      </c>
      <c r="G18" s="13"/>
      <c r="H18" s="1"/>
      <c r="I18" s="10" t="s">
        <v>15</v>
      </c>
      <c r="J18" s="53" t="s">
        <v>21</v>
      </c>
      <c r="K18" s="84" t="s">
        <v>4</v>
      </c>
      <c r="L18" s="1"/>
      <c r="M18" s="10"/>
      <c r="N18" s="1"/>
      <c r="O18" s="10"/>
      <c r="P18" s="81"/>
      <c r="Q18" s="1"/>
      <c r="R18" s="1"/>
      <c r="S18" s="1"/>
      <c r="T18" s="1"/>
      <c r="U18" s="1"/>
      <c r="V18" s="1"/>
      <c r="W18" s="2"/>
      <c r="X18" s="2"/>
      <c r="Y18" s="2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ht="13.5" spans="3:1024">
      <c r="C19" s="14" t="str">
        <f>sinu_nimi!D19</f>
        <v>Austria</v>
      </c>
      <c r="D19" s="25" t="s">
        <v>3</v>
      </c>
      <c r="E19" s="14" t="str">
        <f>sinu_nimi!F19</f>
        <v>Põhja-Makedoonia</v>
      </c>
      <c r="F19" s="77" t="s">
        <v>4</v>
      </c>
      <c r="G19" s="77" t="s">
        <v>4</v>
      </c>
      <c r="H19" s="1"/>
      <c r="I19" s="1"/>
      <c r="J19" s="10"/>
      <c r="K19" s="10"/>
      <c r="L19" s="1"/>
      <c r="M19" s="10"/>
      <c r="N19" s="1"/>
      <c r="O19" s="10"/>
      <c r="P19" s="81"/>
      <c r="Q19" s="86" t="s">
        <v>4</v>
      </c>
      <c r="R19" s="20"/>
      <c r="S19" s="86" t="s">
        <v>4</v>
      </c>
      <c r="T19" s="1"/>
      <c r="U19" s="1"/>
      <c r="V19" s="1"/>
      <c r="W19" s="2"/>
      <c r="X19" s="2"/>
      <c r="Y19" s="2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ht="13.5" spans="3:1024">
      <c r="C20" s="14" t="str">
        <f>sinu_nimi!D20</f>
        <v>Holland</v>
      </c>
      <c r="D20" s="25" t="s">
        <v>3</v>
      </c>
      <c r="E20" s="14" t="str">
        <f>sinu_nimi!F20</f>
        <v>Ukraina</v>
      </c>
      <c r="F20" s="77" t="s">
        <v>4</v>
      </c>
      <c r="G20" s="77" t="s">
        <v>4</v>
      </c>
      <c r="H20" s="1"/>
      <c r="I20" s="1"/>
      <c r="J20" s="10"/>
      <c r="K20" s="49" t="s">
        <v>22</v>
      </c>
      <c r="L20" s="1"/>
      <c r="M20" s="10"/>
      <c r="N20" s="1"/>
      <c r="O20" s="10"/>
      <c r="P20" s="81"/>
      <c r="Q20" s="86" t="s">
        <v>4</v>
      </c>
      <c r="R20" s="1"/>
      <c r="S20" s="2"/>
      <c r="T20" s="1"/>
      <c r="U20" s="1"/>
      <c r="V20" s="1"/>
      <c r="W20" s="2"/>
      <c r="X20" s="2"/>
      <c r="Y20" s="2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ht="13.5" spans="3:1024">
      <c r="C21" s="14" t="str">
        <f>sinu_nimi!D21</f>
        <v>Ukraina</v>
      </c>
      <c r="D21" s="25" t="s">
        <v>3</v>
      </c>
      <c r="E21" s="14" t="str">
        <f>sinu_nimi!F21</f>
        <v>Põhja-Makedoonia</v>
      </c>
      <c r="F21" s="77" t="s">
        <v>4</v>
      </c>
      <c r="G21" s="77" t="s">
        <v>4</v>
      </c>
      <c r="H21" s="1"/>
      <c r="I21" s="1"/>
      <c r="J21" s="43" t="s">
        <v>23</v>
      </c>
      <c r="K21" s="83" t="s">
        <v>4</v>
      </c>
      <c r="L21" s="20"/>
      <c r="M21" s="10"/>
      <c r="N21" s="1"/>
      <c r="O21" s="10"/>
      <c r="P21" s="81"/>
      <c r="Q21" s="1"/>
      <c r="R21" s="1"/>
      <c r="S21" s="1"/>
      <c r="T21" s="1"/>
      <c r="U21" s="1"/>
      <c r="V21" s="1"/>
      <c r="W21" s="2"/>
      <c r="X21" s="2"/>
      <c r="Y21" s="2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ht="13.5" spans="3:1024">
      <c r="C22" s="14" t="str">
        <f>sinu_nimi!D22</f>
        <v>Holland</v>
      </c>
      <c r="D22" s="25" t="s">
        <v>3</v>
      </c>
      <c r="E22" s="14" t="str">
        <f>sinu_nimi!F22</f>
        <v>Austria</v>
      </c>
      <c r="F22" s="77" t="s">
        <v>4</v>
      </c>
      <c r="G22" s="77" t="s">
        <v>4</v>
      </c>
      <c r="H22" s="1"/>
      <c r="I22" s="10"/>
      <c r="J22" s="52" t="s">
        <v>24</v>
      </c>
      <c r="K22" s="84" t="s">
        <v>4</v>
      </c>
      <c r="L22" s="81"/>
      <c r="M22" s="10"/>
      <c r="N22" s="1"/>
      <c r="O22" s="10"/>
      <c r="P22" s="81"/>
      <c r="Q22" s="1"/>
      <c r="R22" s="1"/>
      <c r="S22" s="1"/>
      <c r="T22" s="1"/>
      <c r="U22" s="1"/>
      <c r="V22" s="1"/>
      <c r="W22" s="2"/>
      <c r="X22" s="2"/>
      <c r="Y22" s="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ht="13.5" spans="3:1024">
      <c r="C23" s="14" t="str">
        <f>sinu_nimi!D23</f>
        <v>Ukraina</v>
      </c>
      <c r="D23" s="25" t="s">
        <v>3</v>
      </c>
      <c r="E23" s="14" t="str">
        <f>sinu_nimi!F23</f>
        <v>Austria</v>
      </c>
      <c r="F23" s="77" t="s">
        <v>4</v>
      </c>
      <c r="G23" s="77" t="s">
        <v>4</v>
      </c>
      <c r="H23" s="1"/>
      <c r="I23" s="1"/>
      <c r="J23" s="10"/>
      <c r="K23" s="10"/>
      <c r="L23" s="81"/>
      <c r="M23" s="86" t="s">
        <v>4</v>
      </c>
      <c r="N23" s="20"/>
      <c r="O23" s="10"/>
      <c r="P23" s="81"/>
      <c r="Q23" s="1"/>
      <c r="R23" s="1"/>
      <c r="S23" s="1"/>
      <c r="T23" s="1"/>
      <c r="U23" s="1"/>
      <c r="V23" s="1"/>
      <c r="W23" s="2"/>
      <c r="X23" s="2"/>
      <c r="Y23" s="2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ht="13.5" spans="3:1024">
      <c r="C24" s="14" t="str">
        <f>sinu_nimi!D24</f>
        <v>Põhja-Makedoonia</v>
      </c>
      <c r="D24" s="25" t="s">
        <v>3</v>
      </c>
      <c r="E24" s="14" t="str">
        <f>sinu_nimi!F24</f>
        <v>Holland</v>
      </c>
      <c r="F24" s="77" t="s">
        <v>4</v>
      </c>
      <c r="G24" s="77" t="s">
        <v>4</v>
      </c>
      <c r="H24" s="1"/>
      <c r="I24" s="1"/>
      <c r="J24" s="10"/>
      <c r="K24" s="49" t="s">
        <v>22</v>
      </c>
      <c r="L24" s="81"/>
      <c r="M24" s="86" t="s">
        <v>4</v>
      </c>
      <c r="N24" s="81"/>
      <c r="O24" s="10"/>
      <c r="P24" s="81"/>
      <c r="Q24" s="1"/>
      <c r="R24" s="1"/>
      <c r="S24" s="1"/>
      <c r="T24" s="1"/>
      <c r="U24" s="1"/>
      <c r="V24" s="1"/>
      <c r="W24" s="2"/>
      <c r="X24" s="2"/>
      <c r="Y24" s="2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  <row r="25" ht="13.5" spans="3:1024">
      <c r="C25" s="10"/>
      <c r="D25" s="10"/>
      <c r="E25" s="10"/>
      <c r="F25" s="10"/>
      <c r="G25" s="10"/>
      <c r="H25" s="1"/>
      <c r="I25" s="1"/>
      <c r="J25" s="43" t="s">
        <v>25</v>
      </c>
      <c r="K25" s="83" t="s">
        <v>4</v>
      </c>
      <c r="L25" s="82"/>
      <c r="M25" s="10"/>
      <c r="N25" s="81"/>
      <c r="O25" s="10"/>
      <c r="P25" s="81"/>
      <c r="Q25" s="1"/>
      <c r="R25" s="1"/>
      <c r="S25" s="1"/>
      <c r="T25" s="1"/>
      <c r="U25" s="1"/>
      <c r="V25" s="1"/>
      <c r="W25" s="2"/>
      <c r="X25" s="2"/>
      <c r="Y25" s="2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</row>
    <row r="26" ht="13.5" spans="3:1024">
      <c r="C26" s="12" t="s">
        <v>26</v>
      </c>
      <c r="D26" s="12"/>
      <c r="E26" s="12"/>
      <c r="F26" s="13" t="s">
        <v>1</v>
      </c>
      <c r="G26" s="13"/>
      <c r="H26" s="1"/>
      <c r="I26" s="10" t="s">
        <v>15</v>
      </c>
      <c r="J26" s="53" t="s">
        <v>27</v>
      </c>
      <c r="K26" s="84" t="s">
        <v>4</v>
      </c>
      <c r="L26" s="1"/>
      <c r="M26" s="10"/>
      <c r="N26" s="81"/>
      <c r="O26" s="10"/>
      <c r="P26" s="81"/>
      <c r="Q26" s="1"/>
      <c r="R26" s="1"/>
      <c r="S26" s="1"/>
      <c r="T26" s="1"/>
      <c r="U26" s="1"/>
      <c r="V26" s="1"/>
      <c r="W26" s="2"/>
      <c r="X26" s="2"/>
      <c r="Y26" s="2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</row>
    <row r="27" ht="13.5" spans="3:1024">
      <c r="C27" s="14" t="str">
        <f>sinu_nimi!D27</f>
        <v>Inglismaa</v>
      </c>
      <c r="D27" s="25" t="s">
        <v>3</v>
      </c>
      <c r="E27" s="14" t="str">
        <f>sinu_nimi!F27</f>
        <v>Horvaatia</v>
      </c>
      <c r="F27" s="77" t="s">
        <v>4</v>
      </c>
      <c r="G27" s="77" t="s">
        <v>4</v>
      </c>
      <c r="H27" s="1"/>
      <c r="I27" s="1"/>
      <c r="J27" s="10"/>
      <c r="K27" s="10"/>
      <c r="L27" s="1"/>
      <c r="M27" s="10"/>
      <c r="N27" s="81"/>
      <c r="O27" s="86" t="s">
        <v>4</v>
      </c>
      <c r="P27" s="82"/>
      <c r="Q27" s="1"/>
      <c r="R27" s="1"/>
      <c r="S27" s="1"/>
      <c r="T27" s="1"/>
      <c r="U27" s="1"/>
      <c r="V27" s="1"/>
      <c r="W27" s="2"/>
      <c r="X27" s="2"/>
      <c r="Y27" s="2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</row>
    <row r="28" ht="13.5" spans="3:1024">
      <c r="C28" s="14" t="str">
        <f>sinu_nimi!D28</f>
        <v>Sotimaa</v>
      </c>
      <c r="D28" s="25" t="s">
        <v>3</v>
      </c>
      <c r="E28" s="14" t="str">
        <f>sinu_nimi!F28</f>
        <v>Tsehhi</v>
      </c>
      <c r="F28" s="77" t="s">
        <v>4</v>
      </c>
      <c r="G28" s="77" t="s">
        <v>4</v>
      </c>
      <c r="H28" s="1"/>
      <c r="I28" s="1"/>
      <c r="J28" s="10"/>
      <c r="K28" s="49" t="s">
        <v>28</v>
      </c>
      <c r="L28" s="1"/>
      <c r="M28" s="10"/>
      <c r="N28" s="81"/>
      <c r="O28" s="86" t="s">
        <v>4</v>
      </c>
      <c r="P28" s="1"/>
      <c r="Q28" s="1"/>
      <c r="R28" s="1"/>
      <c r="S28" s="1"/>
      <c r="T28" s="1"/>
      <c r="U28" s="1"/>
      <c r="V28" s="1"/>
      <c r="W28" s="2"/>
      <c r="X28" s="2"/>
      <c r="Y28" s="2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</row>
    <row r="29" ht="13.5" spans="3:1024">
      <c r="C29" s="14" t="str">
        <f>sinu_nimi!D29</f>
        <v>Horvaatia</v>
      </c>
      <c r="D29" s="25" t="s">
        <v>3</v>
      </c>
      <c r="E29" s="14" t="str">
        <f>sinu_nimi!F29</f>
        <v>Tsehhi</v>
      </c>
      <c r="F29" s="77" t="s">
        <v>4</v>
      </c>
      <c r="G29" s="77" t="s">
        <v>4</v>
      </c>
      <c r="H29" s="1"/>
      <c r="I29" s="1"/>
      <c r="J29" s="43" t="s">
        <v>29</v>
      </c>
      <c r="K29" s="83" t="s">
        <v>4</v>
      </c>
      <c r="L29" s="20"/>
      <c r="M29" s="10"/>
      <c r="N29" s="81"/>
      <c r="O29" s="10"/>
      <c r="P29" s="1"/>
      <c r="Q29" s="1"/>
      <c r="R29" s="1"/>
      <c r="S29" s="1"/>
      <c r="T29" s="1"/>
      <c r="U29" s="1"/>
      <c r="V29" s="1"/>
      <c r="W29" s="1"/>
      <c r="X29" s="1"/>
      <c r="Y29" s="2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</row>
    <row r="30" ht="13.5" spans="3:1024">
      <c r="C30" s="14" t="str">
        <f>sinu_nimi!D30</f>
        <v>Inglismaa</v>
      </c>
      <c r="D30" s="25" t="s">
        <v>3</v>
      </c>
      <c r="E30" s="14" t="str">
        <f>sinu_nimi!F30</f>
        <v>Sotimaa</v>
      </c>
      <c r="F30" s="77" t="s">
        <v>4</v>
      </c>
      <c r="G30" s="77" t="s">
        <v>4</v>
      </c>
      <c r="H30" s="1"/>
      <c r="I30" s="10"/>
      <c r="J30" s="54" t="s">
        <v>30</v>
      </c>
      <c r="K30" s="84" t="s">
        <v>4</v>
      </c>
      <c r="L30" s="81"/>
      <c r="M30" s="10"/>
      <c r="N30" s="81"/>
      <c r="O30" s="1"/>
      <c r="P30" s="1"/>
      <c r="Q30" s="1"/>
      <c r="R30" s="1"/>
      <c r="S30" s="1"/>
      <c r="T30" s="1"/>
      <c r="U30" s="1"/>
      <c r="V30" s="1"/>
      <c r="W30" s="1"/>
      <c r="X30" s="1"/>
      <c r="Y30" s="2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</row>
    <row r="31" ht="13.5" spans="3:1024">
      <c r="C31" s="14" t="str">
        <f>sinu_nimi!D31</f>
        <v>Tsehhi</v>
      </c>
      <c r="D31" s="25" t="s">
        <v>3</v>
      </c>
      <c r="E31" s="14" t="str">
        <f>sinu_nimi!F31</f>
        <v>Inglismaa</v>
      </c>
      <c r="F31" s="77" t="s">
        <v>4</v>
      </c>
      <c r="G31" s="77" t="s">
        <v>4</v>
      </c>
      <c r="H31" s="1"/>
      <c r="I31" s="1"/>
      <c r="J31" s="10"/>
      <c r="K31" s="10"/>
      <c r="L31" s="81"/>
      <c r="M31" s="86" t="s">
        <v>4</v>
      </c>
      <c r="N31" s="82"/>
      <c r="O31" s="1"/>
      <c r="P31" s="1"/>
      <c r="Q31" s="1"/>
      <c r="R31" s="1"/>
      <c r="S31" s="1"/>
      <c r="T31" s="1"/>
      <c r="U31" s="1"/>
      <c r="V31" s="1"/>
      <c r="W31" s="1"/>
      <c r="X31" s="1"/>
      <c r="Y31" s="2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  <c r="AMI31"/>
      <c r="AMJ31"/>
    </row>
    <row r="32" ht="13.5" spans="3:1024">
      <c r="C32" s="14" t="str">
        <f>sinu_nimi!D32</f>
        <v>Horvaatia</v>
      </c>
      <c r="D32" s="25" t="s">
        <v>3</v>
      </c>
      <c r="E32" s="14" t="str">
        <f>sinu_nimi!F32</f>
        <v>Sotimaa</v>
      </c>
      <c r="F32" s="77" t="s">
        <v>4</v>
      </c>
      <c r="G32" s="77" t="s">
        <v>4</v>
      </c>
      <c r="H32" s="1"/>
      <c r="I32" s="1"/>
      <c r="J32" s="10"/>
      <c r="K32" s="49" t="s">
        <v>28</v>
      </c>
      <c r="L32" s="81"/>
      <c r="M32" s="86" t="s">
        <v>4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  <c r="AMG32"/>
      <c r="AMH32"/>
      <c r="AMI32"/>
      <c r="AMJ32"/>
    </row>
    <row r="33" ht="13.5" spans="3:1024">
      <c r="C33" s="10"/>
      <c r="D33" s="10"/>
      <c r="E33" s="10"/>
      <c r="F33" s="10"/>
      <c r="G33" s="10"/>
      <c r="H33" s="1"/>
      <c r="I33" s="1"/>
      <c r="J33" s="43" t="s">
        <v>31</v>
      </c>
      <c r="K33" s="83" t="s">
        <v>4</v>
      </c>
      <c r="L33" s="82"/>
      <c r="M33" s="10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2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</row>
    <row r="34" ht="13.5" spans="3:1024">
      <c r="C34" s="12" t="s">
        <v>32</v>
      </c>
      <c r="D34" s="12"/>
      <c r="E34" s="12"/>
      <c r="F34" s="13" t="s">
        <v>1</v>
      </c>
      <c r="G34" s="13"/>
      <c r="H34" s="1"/>
      <c r="I34" s="10" t="s">
        <v>15</v>
      </c>
      <c r="J34" s="53" t="s">
        <v>33</v>
      </c>
      <c r="K34" s="84" t="s">
        <v>4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2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</row>
    <row r="35" ht="13.5" spans="3:1024">
      <c r="C35" s="14" t="str">
        <f>sinu_nimi!D35</f>
        <v>Poola</v>
      </c>
      <c r="D35" s="25" t="s">
        <v>3</v>
      </c>
      <c r="E35" s="14" t="str">
        <f>sinu_nimi!F35</f>
        <v>Slovakkia</v>
      </c>
      <c r="F35" s="77" t="s">
        <v>4</v>
      </c>
      <c r="G35" s="77" t="s">
        <v>4</v>
      </c>
      <c r="H35" s="1"/>
      <c r="I35" s="1"/>
      <c r="J35" s="10"/>
      <c r="K35" s="10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2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</row>
    <row r="36" spans="3:1024">
      <c r="C36" s="14" t="str">
        <f>sinu_nimi!D36</f>
        <v>Hispaania</v>
      </c>
      <c r="D36" s="25" t="s">
        <v>3</v>
      </c>
      <c r="E36" s="14" t="str">
        <f>sinu_nimi!F36</f>
        <v>Rootsi</v>
      </c>
      <c r="F36" s="77" t="s">
        <v>4</v>
      </c>
      <c r="G36" s="77" t="s">
        <v>4</v>
      </c>
      <c r="H36" s="1"/>
      <c r="I36" s="1"/>
      <c r="J36" s="10"/>
      <c r="K36" s="10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2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</row>
    <row r="37" spans="3:1024">
      <c r="C37" s="14" t="str">
        <f>sinu_nimi!D37</f>
        <v>Rootsi</v>
      </c>
      <c r="D37" s="25" t="s">
        <v>3</v>
      </c>
      <c r="E37" s="14" t="str">
        <f>sinu_nimi!F37</f>
        <v>Slovakkia</v>
      </c>
      <c r="F37" s="77" t="s">
        <v>4</v>
      </c>
      <c r="G37" s="77" t="s">
        <v>4</v>
      </c>
      <c r="H37" s="1"/>
      <c r="I37" s="1"/>
      <c r="J37" s="10"/>
      <c r="K37" s="10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2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</row>
    <row r="38" spans="3:1024">
      <c r="C38" s="14" t="str">
        <f>sinu_nimi!D38</f>
        <v>Hispaania</v>
      </c>
      <c r="D38" s="25" t="s">
        <v>3</v>
      </c>
      <c r="E38" s="14" t="str">
        <f>sinu_nimi!F38</f>
        <v>Poola</v>
      </c>
      <c r="F38" s="77" t="s">
        <v>4</v>
      </c>
      <c r="G38" s="77" t="s">
        <v>4</v>
      </c>
      <c r="H38" s="1"/>
      <c r="I38" s="1"/>
      <c r="J38" s="10"/>
      <c r="K38" s="10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2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</row>
    <row r="39" spans="3:1024">
      <c r="C39" s="14" t="str">
        <f>sinu_nimi!D39</f>
        <v>Rootsi</v>
      </c>
      <c r="D39" s="25" t="s">
        <v>3</v>
      </c>
      <c r="E39" s="14" t="str">
        <f>sinu_nimi!F39</f>
        <v>Poola</v>
      </c>
      <c r="F39" s="77" t="s">
        <v>4</v>
      </c>
      <c r="G39" s="77" t="s">
        <v>4</v>
      </c>
      <c r="H39" s="1"/>
      <c r="I39" s="1"/>
      <c r="J39" s="10"/>
      <c r="K39" s="10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2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</row>
    <row r="40" spans="3:1024">
      <c r="C40" s="14" t="str">
        <f>sinu_nimi!D40</f>
        <v>Slovakkia</v>
      </c>
      <c r="D40" s="25" t="s">
        <v>3</v>
      </c>
      <c r="E40" s="14" t="str">
        <f>sinu_nimi!F40</f>
        <v>Hispaania</v>
      </c>
      <c r="F40" s="77" t="s">
        <v>4</v>
      </c>
      <c r="G40" s="77" t="s">
        <v>4</v>
      </c>
      <c r="H40" s="1"/>
      <c r="I40" s="1"/>
      <c r="J40" s="10"/>
      <c r="K40" s="10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2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</row>
    <row r="41" spans="3:1024">
      <c r="C41" s="10"/>
      <c r="D41" s="10"/>
      <c r="E41" s="10"/>
      <c r="F41" s="10"/>
      <c r="G41" s="10"/>
      <c r="H41" s="1"/>
      <c r="I41" s="1"/>
      <c r="J41" s="10"/>
      <c r="K41" s="10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2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  <c r="AMG41"/>
      <c r="AMH41"/>
      <c r="AMI41"/>
      <c r="AMJ41"/>
    </row>
    <row r="42" spans="3:1024">
      <c r="C42" s="12" t="s">
        <v>34</v>
      </c>
      <c r="D42" s="12"/>
      <c r="E42" s="12"/>
      <c r="F42" s="13" t="s">
        <v>1</v>
      </c>
      <c r="G42" s="13"/>
      <c r="H42" s="1"/>
      <c r="I42" s="1"/>
      <c r="J42" s="10"/>
      <c r="K42" s="10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  <c r="AMG42"/>
      <c r="AMH42"/>
      <c r="AMI42"/>
      <c r="AMJ42"/>
    </row>
    <row r="43" spans="3:1024">
      <c r="C43" s="14" t="str">
        <f>sinu_nimi!D43</f>
        <v>Ungari</v>
      </c>
      <c r="D43" s="25" t="s">
        <v>3</v>
      </c>
      <c r="E43" s="14" t="str">
        <f>sinu_nimi!F43</f>
        <v>Portugal</v>
      </c>
      <c r="F43" s="77" t="s">
        <v>4</v>
      </c>
      <c r="G43" s="77" t="s">
        <v>4</v>
      </c>
      <c r="H43" s="1"/>
      <c r="I43" s="1"/>
      <c r="J43" s="10"/>
      <c r="K43" s="10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2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  <c r="AMG43"/>
      <c r="AMH43"/>
      <c r="AMI43"/>
      <c r="AMJ43"/>
    </row>
    <row r="44" spans="3:1024">
      <c r="C44" s="14" t="str">
        <f>sinu_nimi!D44</f>
        <v>Prantsusmaa</v>
      </c>
      <c r="D44" s="25" t="s">
        <v>3</v>
      </c>
      <c r="E44" s="14" t="str">
        <f>sinu_nimi!F44</f>
        <v>Saksamaa</v>
      </c>
      <c r="F44" s="77" t="s">
        <v>4</v>
      </c>
      <c r="G44" s="77" t="s">
        <v>4</v>
      </c>
      <c r="H44" s="1"/>
      <c r="I44" s="1"/>
      <c r="J44" s="10"/>
      <c r="K44" s="10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2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  <c r="AMF44"/>
      <c r="AMG44"/>
      <c r="AMH44"/>
      <c r="AMI44"/>
      <c r="AMJ44"/>
    </row>
    <row r="45" spans="3:1024">
      <c r="C45" s="14" t="str">
        <f>sinu_nimi!D45</f>
        <v>Ungari</v>
      </c>
      <c r="D45" s="25" t="s">
        <v>3</v>
      </c>
      <c r="E45" s="14" t="str">
        <f>sinu_nimi!F45</f>
        <v>Prantsusmaa</v>
      </c>
      <c r="F45" s="77" t="s">
        <v>4</v>
      </c>
      <c r="G45" s="77" t="s">
        <v>4</v>
      </c>
      <c r="H45" s="1"/>
      <c r="I45" s="1"/>
      <c r="J45" s="10"/>
      <c r="K45" s="10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2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  <c r="AMF45"/>
      <c r="AMG45"/>
      <c r="AMH45"/>
      <c r="AMI45"/>
      <c r="AMJ45"/>
    </row>
    <row r="46" spans="3:1024">
      <c r="C46" s="14" t="str">
        <f>sinu_nimi!D46</f>
        <v>Portugal</v>
      </c>
      <c r="D46" s="25" t="s">
        <v>3</v>
      </c>
      <c r="E46" s="14" t="str">
        <f>sinu_nimi!F46</f>
        <v>Saksamaa</v>
      </c>
      <c r="F46" s="77" t="s">
        <v>4</v>
      </c>
      <c r="G46" s="77" t="s">
        <v>4</v>
      </c>
      <c r="H46" s="1"/>
      <c r="I46" s="1"/>
      <c r="J46" s="10"/>
      <c r="K46" s="10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2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  <c r="AMG46"/>
      <c r="AMH46"/>
      <c r="AMI46"/>
      <c r="AMJ46"/>
    </row>
    <row r="47" spans="3:1024">
      <c r="C47" s="14" t="str">
        <f>sinu_nimi!D47</f>
        <v>Saksamaa</v>
      </c>
      <c r="D47" s="25" t="s">
        <v>3</v>
      </c>
      <c r="E47" s="14" t="str">
        <f>sinu_nimi!F47</f>
        <v>Ungari</v>
      </c>
      <c r="F47" s="77" t="s">
        <v>4</v>
      </c>
      <c r="G47" s="77" t="s">
        <v>4</v>
      </c>
      <c r="H47" s="1"/>
      <c r="I47" s="1"/>
      <c r="J47" s="10"/>
      <c r="K47" s="10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2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  <c r="AJV47"/>
      <c r="AJW47"/>
      <c r="AJX47"/>
      <c r="AJY47"/>
      <c r="AJZ47"/>
      <c r="AKA47"/>
      <c r="AKB47"/>
      <c r="AKC47"/>
      <c r="AKD47"/>
      <c r="AKE47"/>
      <c r="AKF47"/>
      <c r="AKG47"/>
      <c r="AKH47"/>
      <c r="AKI47"/>
      <c r="AKJ47"/>
      <c r="AKK47"/>
      <c r="AKL47"/>
      <c r="AKM47"/>
      <c r="AKN47"/>
      <c r="AKO47"/>
      <c r="AKP47"/>
      <c r="AKQ47"/>
      <c r="AKR47"/>
      <c r="AKS47"/>
      <c r="AKT47"/>
      <c r="AKU47"/>
      <c r="AKV47"/>
      <c r="AKW47"/>
      <c r="AKX47"/>
      <c r="AKY47"/>
      <c r="AKZ47"/>
      <c r="ALA47"/>
      <c r="ALB47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  <c r="AMB47"/>
      <c r="AMC47"/>
      <c r="AMD47"/>
      <c r="AME47"/>
      <c r="AMF47"/>
      <c r="AMG47"/>
      <c r="AMH47"/>
      <c r="AMI47"/>
      <c r="AMJ47"/>
    </row>
    <row r="48" spans="3:1024">
      <c r="C48" s="14" t="str">
        <f>sinu_nimi!D48</f>
        <v>Portugal</v>
      </c>
      <c r="D48" s="25" t="s">
        <v>3</v>
      </c>
      <c r="E48" s="14" t="str">
        <f>sinu_nimi!F48</f>
        <v>Prantsusmaa</v>
      </c>
      <c r="F48" s="77" t="s">
        <v>4</v>
      </c>
      <c r="G48" s="77" t="s">
        <v>4</v>
      </c>
      <c r="H48" s="1"/>
      <c r="I48" s="1"/>
      <c r="J48" s="10"/>
      <c r="K48" s="10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2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  <c r="QN48"/>
      <c r="QO48"/>
      <c r="QP48"/>
      <c r="QQ48"/>
      <c r="QR48"/>
      <c r="QS48"/>
      <c r="QT48"/>
      <c r="QU48"/>
      <c r="QV48"/>
      <c r="QW48"/>
      <c r="QX48"/>
      <c r="QY48"/>
      <c r="QZ48"/>
      <c r="RA48"/>
      <c r="RB48"/>
      <c r="RC48"/>
      <c r="RD48"/>
      <c r="RE48"/>
      <c r="RF48"/>
      <c r="RG48"/>
      <c r="RH48"/>
      <c r="RI48"/>
      <c r="RJ48"/>
      <c r="RK48"/>
      <c r="RL48"/>
      <c r="RM48"/>
      <c r="RN48"/>
      <c r="RO48"/>
      <c r="RP48"/>
      <c r="RQ48"/>
      <c r="RR48"/>
      <c r="RS48"/>
      <c r="RT48"/>
      <c r="RU48"/>
      <c r="RV48"/>
      <c r="RW48"/>
      <c r="RX48"/>
      <c r="RY48"/>
      <c r="RZ48"/>
      <c r="SA48"/>
      <c r="SB48"/>
      <c r="SC48"/>
      <c r="SD48"/>
      <c r="SE48"/>
      <c r="SF48"/>
      <c r="SG48"/>
      <c r="SH48"/>
      <c r="SI48"/>
      <c r="SJ48"/>
      <c r="SK48"/>
      <c r="SL48"/>
      <c r="SM48"/>
      <c r="SN48"/>
      <c r="SO48"/>
      <c r="SP48"/>
      <c r="SQ48"/>
      <c r="SR48"/>
      <c r="SS48"/>
      <c r="ST48"/>
      <c r="SU48"/>
      <c r="SV48"/>
      <c r="SW48"/>
      <c r="SX48"/>
      <c r="SY48"/>
      <c r="SZ48"/>
      <c r="TA48"/>
      <c r="TB48"/>
      <c r="TC48"/>
      <c r="TD48"/>
      <c r="TE48"/>
      <c r="TF48"/>
      <c r="TG48"/>
      <c r="TH48"/>
      <c r="TI48"/>
      <c r="TJ48"/>
      <c r="TK48"/>
      <c r="TL48"/>
      <c r="TM48"/>
      <c r="TN48"/>
      <c r="TO48"/>
      <c r="TP48"/>
      <c r="TQ48"/>
      <c r="TR48"/>
      <c r="TS48"/>
      <c r="TT48"/>
      <c r="TU48"/>
      <c r="TV48"/>
      <c r="TW48"/>
      <c r="TX48"/>
      <c r="TY48"/>
      <c r="TZ48"/>
      <c r="UA48"/>
      <c r="UB48"/>
      <c r="UC48"/>
      <c r="UD48"/>
      <c r="UE48"/>
      <c r="UF48"/>
      <c r="UG48"/>
      <c r="UH48"/>
      <c r="UI48"/>
      <c r="UJ48"/>
      <c r="UK48"/>
      <c r="UL48"/>
      <c r="UM48"/>
      <c r="UN48"/>
      <c r="UO48"/>
      <c r="UP48"/>
      <c r="UQ48"/>
      <c r="UR48"/>
      <c r="US48"/>
      <c r="UT48"/>
      <c r="UU48"/>
      <c r="UV48"/>
      <c r="UW48"/>
      <c r="UX48"/>
      <c r="UY48"/>
      <c r="UZ48"/>
      <c r="VA48"/>
      <c r="VB48"/>
      <c r="VC48"/>
      <c r="VD48"/>
      <c r="VE48"/>
      <c r="VF48"/>
      <c r="VG48"/>
      <c r="VH48"/>
      <c r="VI48"/>
      <c r="VJ48"/>
      <c r="VK48"/>
      <c r="VL48"/>
      <c r="VM48"/>
      <c r="VN48"/>
      <c r="VO48"/>
      <c r="VP48"/>
      <c r="VQ48"/>
      <c r="VR48"/>
      <c r="VS48"/>
      <c r="VT48"/>
      <c r="VU48"/>
      <c r="VV48"/>
      <c r="VW48"/>
      <c r="VX48"/>
      <c r="VY48"/>
      <c r="VZ48"/>
      <c r="WA48"/>
      <c r="WB48"/>
      <c r="WC48"/>
      <c r="WD48"/>
      <c r="WE48"/>
      <c r="WF48"/>
      <c r="WG48"/>
      <c r="WH48"/>
      <c r="WI48"/>
      <c r="WJ48"/>
      <c r="WK48"/>
      <c r="WL48"/>
      <c r="WM48"/>
      <c r="WN48"/>
      <c r="WO48"/>
      <c r="WP48"/>
      <c r="WQ48"/>
      <c r="WR48"/>
      <c r="WS48"/>
      <c r="WT48"/>
      <c r="WU48"/>
      <c r="WV48"/>
      <c r="WW48"/>
      <c r="WX48"/>
      <c r="WY48"/>
      <c r="WZ48"/>
      <c r="XA48"/>
      <c r="XB48"/>
      <c r="XC48"/>
      <c r="XD48"/>
      <c r="XE48"/>
      <c r="XF48"/>
      <c r="XG48"/>
      <c r="XH48"/>
      <c r="XI48"/>
      <c r="XJ48"/>
      <c r="XK48"/>
      <c r="XL48"/>
      <c r="XM48"/>
      <c r="XN48"/>
      <c r="XO48"/>
      <c r="XP48"/>
      <c r="XQ48"/>
      <c r="XR48"/>
      <c r="XS48"/>
      <c r="XT48"/>
      <c r="XU48"/>
      <c r="XV48"/>
      <c r="XW48"/>
      <c r="XX48"/>
      <c r="XY48"/>
      <c r="XZ48"/>
      <c r="YA48"/>
      <c r="YB48"/>
      <c r="YC48"/>
      <c r="YD48"/>
      <c r="YE48"/>
      <c r="YF48"/>
      <c r="YG48"/>
      <c r="YH48"/>
      <c r="YI48"/>
      <c r="YJ48"/>
      <c r="YK48"/>
      <c r="YL48"/>
      <c r="YM48"/>
      <c r="YN48"/>
      <c r="YO48"/>
      <c r="YP48"/>
      <c r="YQ48"/>
      <c r="YR48"/>
      <c r="YS48"/>
      <c r="YT48"/>
      <c r="YU48"/>
      <c r="YV48"/>
      <c r="YW48"/>
      <c r="YX48"/>
      <c r="YY48"/>
      <c r="YZ48"/>
      <c r="ZA48"/>
      <c r="ZB48"/>
      <c r="ZC48"/>
      <c r="ZD48"/>
      <c r="ZE48"/>
      <c r="ZF48"/>
      <c r="ZG48"/>
      <c r="ZH48"/>
      <c r="ZI48"/>
      <c r="ZJ48"/>
      <c r="ZK48"/>
      <c r="ZL48"/>
      <c r="ZM48"/>
      <c r="ZN48"/>
      <c r="ZO48"/>
      <c r="ZP48"/>
      <c r="ZQ48"/>
      <c r="ZR48"/>
      <c r="ZS48"/>
      <c r="ZT48"/>
      <c r="ZU48"/>
      <c r="ZV48"/>
      <c r="ZW48"/>
      <c r="ZX48"/>
      <c r="ZY48"/>
      <c r="ZZ48"/>
      <c r="AAA48"/>
      <c r="AAB48"/>
      <c r="AAC48"/>
      <c r="AAD48"/>
      <c r="AAE48"/>
      <c r="AAF48"/>
      <c r="AAG48"/>
      <c r="AAH48"/>
      <c r="AAI48"/>
      <c r="AAJ48"/>
      <c r="AAK48"/>
      <c r="AAL48"/>
      <c r="AAM48"/>
      <c r="AAN48"/>
      <c r="AAO48"/>
      <c r="AAP48"/>
      <c r="AAQ48"/>
      <c r="AAR48"/>
      <c r="AAS48"/>
      <c r="AAT48"/>
      <c r="AAU48"/>
      <c r="AAV48"/>
      <c r="AAW48"/>
      <c r="AAX48"/>
      <c r="AAY48"/>
      <c r="AAZ48"/>
      <c r="ABA48"/>
      <c r="ABB48"/>
      <c r="ABC48"/>
      <c r="ABD48"/>
      <c r="ABE48"/>
      <c r="ABF48"/>
      <c r="ABG48"/>
      <c r="ABH48"/>
      <c r="ABI48"/>
      <c r="ABJ48"/>
      <c r="ABK48"/>
      <c r="ABL48"/>
      <c r="ABM48"/>
      <c r="ABN48"/>
      <c r="ABO48"/>
      <c r="ABP48"/>
      <c r="ABQ48"/>
      <c r="ABR48"/>
      <c r="ABS48"/>
      <c r="ABT48"/>
      <c r="ABU48"/>
      <c r="ABV48"/>
      <c r="ABW48"/>
      <c r="ABX48"/>
      <c r="ABY48"/>
      <c r="ABZ48"/>
      <c r="ACA48"/>
      <c r="ACB48"/>
      <c r="ACC48"/>
      <c r="ACD48"/>
      <c r="ACE48"/>
      <c r="ACF48"/>
      <c r="ACG48"/>
      <c r="ACH48"/>
      <c r="ACI48"/>
      <c r="ACJ48"/>
      <c r="ACK48"/>
      <c r="ACL48"/>
      <c r="ACM48"/>
      <c r="ACN48"/>
      <c r="ACO48"/>
      <c r="ACP48"/>
      <c r="ACQ48"/>
      <c r="ACR48"/>
      <c r="ACS48"/>
      <c r="ACT48"/>
      <c r="ACU48"/>
      <c r="ACV48"/>
      <c r="ACW48"/>
      <c r="ACX48"/>
      <c r="ACY48"/>
      <c r="ACZ48"/>
      <c r="ADA48"/>
      <c r="ADB48"/>
      <c r="ADC48"/>
      <c r="ADD48"/>
      <c r="ADE48"/>
      <c r="ADF48"/>
      <c r="ADG48"/>
      <c r="ADH48"/>
      <c r="ADI48"/>
      <c r="ADJ48"/>
      <c r="ADK48"/>
      <c r="ADL48"/>
      <c r="ADM48"/>
      <c r="ADN48"/>
      <c r="ADO48"/>
      <c r="ADP48"/>
      <c r="ADQ48"/>
      <c r="ADR48"/>
      <c r="ADS48"/>
      <c r="ADT48"/>
      <c r="ADU48"/>
      <c r="ADV48"/>
      <c r="ADW48"/>
      <c r="ADX48"/>
      <c r="ADY48"/>
      <c r="ADZ48"/>
      <c r="AEA48"/>
      <c r="AEB48"/>
      <c r="AEC48"/>
      <c r="AED48"/>
      <c r="AEE48"/>
      <c r="AEF48"/>
      <c r="AEG48"/>
      <c r="AEH48"/>
      <c r="AEI48"/>
      <c r="AEJ48"/>
      <c r="AEK48"/>
      <c r="AEL48"/>
      <c r="AEM48"/>
      <c r="AEN48"/>
      <c r="AEO48"/>
      <c r="AEP48"/>
      <c r="AEQ48"/>
      <c r="AER48"/>
      <c r="AES48"/>
      <c r="AET48"/>
      <c r="AEU48"/>
      <c r="AEV48"/>
      <c r="AEW48"/>
      <c r="AEX48"/>
      <c r="AEY48"/>
      <c r="AEZ48"/>
      <c r="AFA48"/>
      <c r="AFB48"/>
      <c r="AFC48"/>
      <c r="AFD48"/>
      <c r="AFE48"/>
      <c r="AFF48"/>
      <c r="AFG48"/>
      <c r="AFH48"/>
      <c r="AFI48"/>
      <c r="AFJ48"/>
      <c r="AFK48"/>
      <c r="AFL48"/>
      <c r="AFM48"/>
      <c r="AFN48"/>
      <c r="AFO48"/>
      <c r="AFP48"/>
      <c r="AFQ48"/>
      <c r="AFR48"/>
      <c r="AFS48"/>
      <c r="AFT48"/>
      <c r="AFU48"/>
      <c r="AFV48"/>
      <c r="AFW48"/>
      <c r="AFX48"/>
      <c r="AFY48"/>
      <c r="AFZ48"/>
      <c r="AGA48"/>
      <c r="AGB48"/>
      <c r="AGC48"/>
      <c r="AGD48"/>
      <c r="AGE48"/>
      <c r="AGF48"/>
      <c r="AGG48"/>
      <c r="AGH48"/>
      <c r="AGI48"/>
      <c r="AGJ48"/>
      <c r="AGK48"/>
      <c r="AGL48"/>
      <c r="AGM48"/>
      <c r="AGN48"/>
      <c r="AGO48"/>
      <c r="AGP48"/>
      <c r="AGQ48"/>
      <c r="AGR48"/>
      <c r="AGS48"/>
      <c r="AGT48"/>
      <c r="AGU48"/>
      <c r="AGV48"/>
      <c r="AGW48"/>
      <c r="AGX48"/>
      <c r="AGY48"/>
      <c r="AGZ48"/>
      <c r="AHA48"/>
      <c r="AHB48"/>
      <c r="AHC48"/>
      <c r="AHD48"/>
      <c r="AHE48"/>
      <c r="AHF48"/>
      <c r="AHG48"/>
      <c r="AHH48"/>
      <c r="AHI48"/>
      <c r="AHJ48"/>
      <c r="AHK48"/>
      <c r="AHL48"/>
      <c r="AHM48"/>
      <c r="AHN48"/>
      <c r="AHO48"/>
      <c r="AHP48"/>
      <c r="AHQ48"/>
      <c r="AHR48"/>
      <c r="AHS48"/>
      <c r="AHT48"/>
      <c r="AHU48"/>
      <c r="AHV48"/>
      <c r="AHW48"/>
      <c r="AHX48"/>
      <c r="AHY48"/>
      <c r="AHZ48"/>
      <c r="AIA48"/>
      <c r="AIB48"/>
      <c r="AIC48"/>
      <c r="AID48"/>
      <c r="AIE48"/>
      <c r="AIF48"/>
      <c r="AIG48"/>
      <c r="AIH48"/>
      <c r="AII48"/>
      <c r="AIJ48"/>
      <c r="AIK48"/>
      <c r="AIL48"/>
      <c r="AIM48"/>
      <c r="AIN48"/>
      <c r="AIO48"/>
      <c r="AIP48"/>
      <c r="AIQ48"/>
      <c r="AIR48"/>
      <c r="AIS48"/>
      <c r="AIT48"/>
      <c r="AIU48"/>
      <c r="AIV48"/>
      <c r="AIW48"/>
      <c r="AIX48"/>
      <c r="AIY48"/>
      <c r="AIZ48"/>
      <c r="AJA48"/>
      <c r="AJB48"/>
      <c r="AJC48"/>
      <c r="AJD48"/>
      <c r="AJE48"/>
      <c r="AJF48"/>
      <c r="AJG48"/>
      <c r="AJH48"/>
      <c r="AJI48"/>
      <c r="AJJ48"/>
      <c r="AJK48"/>
      <c r="AJL48"/>
      <c r="AJM48"/>
      <c r="AJN48"/>
      <c r="AJO48"/>
      <c r="AJP48"/>
      <c r="AJQ48"/>
      <c r="AJR48"/>
      <c r="AJS48"/>
      <c r="AJT48"/>
      <c r="AJU48"/>
      <c r="AJV48"/>
      <c r="AJW48"/>
      <c r="AJX48"/>
      <c r="AJY48"/>
      <c r="AJZ48"/>
      <c r="AKA48"/>
      <c r="AKB48"/>
      <c r="AKC48"/>
      <c r="AKD48"/>
      <c r="AKE48"/>
      <c r="AKF48"/>
      <c r="AKG48"/>
      <c r="AKH48"/>
      <c r="AKI48"/>
      <c r="AKJ48"/>
      <c r="AKK48"/>
      <c r="AKL48"/>
      <c r="AKM48"/>
      <c r="AKN48"/>
      <c r="AKO48"/>
      <c r="AKP48"/>
      <c r="AKQ48"/>
      <c r="AKR48"/>
      <c r="AKS48"/>
      <c r="AKT48"/>
      <c r="AKU48"/>
      <c r="AKV48"/>
      <c r="AKW48"/>
      <c r="AKX48"/>
      <c r="AKY48"/>
      <c r="AKZ48"/>
      <c r="ALA48"/>
      <c r="ALB48"/>
      <c r="ALC48"/>
      <c r="ALD48"/>
      <c r="ALE48"/>
      <c r="ALF48"/>
      <c r="ALG48"/>
      <c r="ALH48"/>
      <c r="ALI48"/>
      <c r="ALJ48"/>
      <c r="ALK48"/>
      <c r="ALL48"/>
      <c r="ALM48"/>
      <c r="ALN48"/>
      <c r="ALO48"/>
      <c r="ALP48"/>
      <c r="ALQ48"/>
      <c r="ALR48"/>
      <c r="ALS48"/>
      <c r="ALT48"/>
      <c r="ALU48"/>
      <c r="ALV48"/>
      <c r="ALW48"/>
      <c r="ALX48"/>
      <c r="ALY48"/>
      <c r="ALZ48"/>
      <c r="AMA48"/>
      <c r="AMB48"/>
      <c r="AMC48"/>
      <c r="AMD48"/>
      <c r="AME48"/>
      <c r="AMF48"/>
      <c r="AMG48"/>
      <c r="AMH48"/>
      <c r="AMI48"/>
      <c r="AMJ48"/>
    </row>
    <row r="49" s="1" customFormat="true" spans="2:1024">
      <c r="B49" s="76"/>
      <c r="C49" s="10"/>
      <c r="D49" s="10"/>
      <c r="E49" s="10"/>
      <c r="F49" s="10"/>
      <c r="G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AMG49" s="2"/>
      <c r="AMH49" s="2"/>
      <c r="AMI49" s="2"/>
      <c r="AMJ49" s="2"/>
    </row>
    <row r="50" spans="2:25">
      <c r="B50" s="76"/>
      <c r="C50" s="21" t="s">
        <v>35</v>
      </c>
      <c r="D50" s="21"/>
      <c r="E50" s="21"/>
      <c r="F50" s="21"/>
      <c r="G50" s="21"/>
      <c r="H50" s="78"/>
      <c r="I50" s="78"/>
      <c r="J50" s="78"/>
      <c r="K50" s="78"/>
      <c r="L50" s="85"/>
      <c r="M50" s="87"/>
      <c r="N50" s="78"/>
      <c r="O50" s="78"/>
      <c r="P50" s="78"/>
      <c r="Q50" s="58"/>
      <c r="R50" s="10"/>
      <c r="S50" s="10"/>
      <c r="T50" s="10"/>
      <c r="U50" s="10"/>
      <c r="V50" s="10"/>
      <c r="W50" s="10"/>
      <c r="X50" s="10"/>
      <c r="Y50" s="10"/>
    </row>
    <row r="51" spans="2:25">
      <c r="B51" s="76"/>
      <c r="C51" s="23" t="s">
        <v>36</v>
      </c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86" t="s">
        <v>4</v>
      </c>
      <c r="R51" s="10"/>
      <c r="S51" s="10"/>
      <c r="T51" s="10"/>
      <c r="U51" s="10"/>
      <c r="V51" s="10"/>
      <c r="W51" s="10"/>
      <c r="X51" s="10"/>
      <c r="Y51" s="10"/>
    </row>
    <row r="52" spans="2:25">
      <c r="B52" s="76"/>
      <c r="C52" s="23" t="s">
        <v>37</v>
      </c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86" t="s">
        <v>4</v>
      </c>
      <c r="R52" s="10"/>
      <c r="S52" s="10"/>
      <c r="T52" s="10"/>
      <c r="U52" s="10"/>
      <c r="V52" s="10"/>
      <c r="W52" s="10"/>
      <c r="X52" s="10"/>
      <c r="Y52" s="10"/>
    </row>
    <row r="53" spans="2:25">
      <c r="B53" s="76"/>
      <c r="C53" s="23" t="s">
        <v>38</v>
      </c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86" t="s">
        <v>4</v>
      </c>
      <c r="R53" s="10"/>
      <c r="S53" s="10"/>
      <c r="T53" s="10"/>
      <c r="U53" s="10"/>
      <c r="V53" s="10"/>
      <c r="W53" s="10"/>
      <c r="X53" s="10"/>
      <c r="Y53" s="10"/>
    </row>
    <row r="54" spans="2:25">
      <c r="B54" s="76"/>
      <c r="C54" s="10"/>
      <c r="D54" s="10"/>
      <c r="E54" s="10"/>
      <c r="F54" s="10"/>
      <c r="G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2:25">
      <c r="B55" s="76"/>
      <c r="C55" s="10"/>
      <c r="D55" s="10"/>
      <c r="E55" s="10"/>
      <c r="F55" s="10"/>
      <c r="G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2:25">
      <c r="B56" s="76"/>
      <c r="C56" s="10"/>
      <c r="D56" s="10"/>
      <c r="E56" s="10"/>
      <c r="F56" s="10"/>
      <c r="G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2:25">
      <c r="B57" s="76"/>
      <c r="C57" s="10"/>
      <c r="D57" s="10"/>
      <c r="E57" s="10"/>
      <c r="F57" s="10"/>
      <c r="G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2:25">
      <c r="B58" s="76"/>
      <c r="C58" s="10"/>
      <c r="D58" s="10"/>
      <c r="E58" s="10"/>
      <c r="F58" s="10"/>
      <c r="G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2:25">
      <c r="B59" s="76"/>
      <c r="C59" s="10"/>
      <c r="D59" s="10"/>
      <c r="E59" s="10"/>
      <c r="F59" s="10"/>
      <c r="G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2:25">
      <c r="B60" s="76"/>
      <c r="C60" s="10"/>
      <c r="D60" s="10"/>
      <c r="E60" s="10"/>
      <c r="F60" s="10"/>
      <c r="G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ht="296.9" customHeight="true" spans="2:25">
      <c r="B61" s="76"/>
      <c r="C61" s="10"/>
      <c r="D61" s="10"/>
      <c r="E61" s="10"/>
      <c r="F61" s="10"/>
      <c r="G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</sheetData>
  <mergeCells count="18">
    <mergeCell ref="C2:E2"/>
    <mergeCell ref="F2:G2"/>
    <mergeCell ref="K2:L2"/>
    <mergeCell ref="J3:K3"/>
    <mergeCell ref="C10:E10"/>
    <mergeCell ref="F10:G10"/>
    <mergeCell ref="C18:E18"/>
    <mergeCell ref="F18:G18"/>
    <mergeCell ref="C26:E26"/>
    <mergeCell ref="F26:G26"/>
    <mergeCell ref="C34:E34"/>
    <mergeCell ref="F34:G34"/>
    <mergeCell ref="C42:E42"/>
    <mergeCell ref="F42:G42"/>
    <mergeCell ref="C50:G50"/>
    <mergeCell ref="C51:P51"/>
    <mergeCell ref="C52:P52"/>
    <mergeCell ref="C53:P53"/>
  </mergeCells>
  <pageMargins left="0.7875" right="0.7875" top="1.025" bottom="1.025" header="0.511805555555555" footer="0.511805555555555"/>
  <pageSetup paperSize="9" orientation="portrait" useFirstPageNumber="true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M93"/>
  <sheetViews>
    <sheetView tabSelected="1" workbookViewId="0">
      <selection activeCell="B1" sqref="B1"/>
    </sheetView>
  </sheetViews>
  <sheetFormatPr defaultColWidth="9" defaultRowHeight="12.75"/>
  <cols>
    <col min="1" max="2" width="8.36666666666667" style="2"/>
    <col min="3" max="3" width="13.375" style="3" customWidth="true"/>
    <col min="4" max="4" width="16.5" style="4" customWidth="true"/>
    <col min="5" max="5" width="5" style="4" customWidth="true"/>
    <col min="6" max="6" width="16.125" style="4" customWidth="true"/>
    <col min="7" max="7" width="7.25" style="4" customWidth="true"/>
    <col min="8" max="8" width="6.75" style="4" customWidth="true"/>
    <col min="9" max="10" width="7" style="4" customWidth="true"/>
    <col min="11" max="11" width="7.375" style="2" customWidth="true"/>
    <col min="12" max="12" width="10.8" style="2"/>
    <col min="13" max="13" width="3.375" style="5" customWidth="true"/>
    <col min="14" max="14" width="8.36666666666667" style="4"/>
    <col min="15" max="15" width="16.375" style="4" customWidth="true"/>
    <col min="16" max="16" width="6.625" style="4" customWidth="true"/>
    <col min="17" max="17" width="5" style="4" customWidth="true"/>
    <col min="18" max="18" width="1.75" style="4" customWidth="true"/>
    <col min="19" max="19" width="15.625" style="4" customWidth="true"/>
    <col min="20" max="20" width="7" style="4" customWidth="true"/>
    <col min="21" max="21" width="3.25" style="4" customWidth="true"/>
    <col min="22" max="22" width="2" style="4" customWidth="true"/>
    <col min="23" max="23" width="14.5" style="4" customWidth="true"/>
    <col min="24" max="24" width="6.25" style="4" customWidth="true"/>
    <col min="25" max="25" width="4" style="4" customWidth="true"/>
    <col min="26" max="26" width="4.125" style="4" customWidth="true"/>
    <col min="27" max="27" width="13.875" style="4" customWidth="true"/>
    <col min="28" max="28" width="6" style="4" customWidth="true"/>
    <col min="29" max="29" width="5" style="4" customWidth="true"/>
    <col min="30" max="30" width="14" style="4" customWidth="true"/>
    <col min="31" max="31" width="6.125" style="4" customWidth="true"/>
    <col min="32" max="33" width="10.8" style="4"/>
    <col min="34" max="34" width="8.36666666666667" style="6"/>
    <col min="35" max="35" width="10.8" style="6"/>
    <col min="36" max="37" width="8.36666666666667" style="6"/>
    <col min="38" max="1028" width="10.8" style="2"/>
  </cols>
  <sheetData>
    <row r="1" s="1" customFormat="true" spans="1:37">
      <c r="A1" s="7" t="s">
        <v>39</v>
      </c>
      <c r="B1" s="8"/>
      <c r="C1" s="9"/>
      <c r="D1" s="10"/>
      <c r="E1" s="10"/>
      <c r="F1" s="10"/>
      <c r="G1" s="10"/>
      <c r="H1" s="10"/>
      <c r="I1" s="10"/>
      <c r="J1" s="10"/>
      <c r="K1" s="29"/>
      <c r="M1" s="37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75" t="s">
        <v>40</v>
      </c>
      <c r="AI1" s="75"/>
      <c r="AJ1" s="75" t="s">
        <v>41</v>
      </c>
      <c r="AK1" s="75" t="s">
        <v>42</v>
      </c>
    </row>
    <row r="2" ht="18" spans="1:1027">
      <c r="A2" s="1"/>
      <c r="B2" s="1"/>
      <c r="C2" s="11"/>
      <c r="D2" s="12" t="s">
        <v>0</v>
      </c>
      <c r="E2" s="12"/>
      <c r="F2" s="12"/>
      <c r="G2" s="13" t="s">
        <v>43</v>
      </c>
      <c r="H2" s="13"/>
      <c r="I2" s="13" t="s">
        <v>1</v>
      </c>
      <c r="J2" s="13"/>
      <c r="K2" s="30" t="s">
        <v>44</v>
      </c>
      <c r="L2" s="1"/>
      <c r="M2" s="37"/>
      <c r="N2" s="10"/>
      <c r="O2" s="38" t="s">
        <v>2</v>
      </c>
      <c r="P2" s="10"/>
      <c r="Q2" s="1"/>
      <c r="R2" s="1"/>
      <c r="S2" s="59" t="s">
        <v>5</v>
      </c>
      <c r="T2" s="59"/>
      <c r="U2" s="1"/>
      <c r="V2" s="1"/>
      <c r="W2" s="59" t="s">
        <v>6</v>
      </c>
      <c r="X2" s="59"/>
      <c r="Y2" s="1"/>
      <c r="Z2" s="1"/>
      <c r="AA2" s="72" t="s">
        <v>7</v>
      </c>
      <c r="AB2" s="72"/>
      <c r="AC2" s="1"/>
      <c r="AD2" s="72" t="s">
        <v>8</v>
      </c>
      <c r="AE2" s="72"/>
      <c r="AF2" s="1"/>
      <c r="AG2" s="1"/>
      <c r="AH2" s="2"/>
      <c r="AI2" s="2"/>
      <c r="AJ2" s="2"/>
      <c r="AK2" s="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  <c r="AMK2"/>
      <c r="AML2"/>
      <c r="AMM2"/>
    </row>
    <row r="3" spans="1:1027">
      <c r="A3" s="13" t="s">
        <v>45</v>
      </c>
      <c r="B3" s="13"/>
      <c r="C3" s="11" t="s">
        <v>46</v>
      </c>
      <c r="D3" s="14" t="s">
        <v>47</v>
      </c>
      <c r="E3" s="25" t="s">
        <v>3</v>
      </c>
      <c r="F3" s="26" t="s">
        <v>48</v>
      </c>
      <c r="G3" s="27"/>
      <c r="H3" s="27"/>
      <c r="I3" s="31" t="str">
        <f>märkeleht!$F$3</f>
        <v>?</v>
      </c>
      <c r="J3" s="31" t="str">
        <f>märkeleht!$G$3</f>
        <v>?</v>
      </c>
      <c r="K3" s="32">
        <f t="shared" ref="K3:K8" si="0">IF(J3="?",0,IF(AK3=0,12,IF(AH3=AJ3,10-AK3,AK3*(-1))))</f>
        <v>0</v>
      </c>
      <c r="L3" s="1"/>
      <c r="M3" s="37"/>
      <c r="N3" s="39"/>
      <c r="O3" s="39"/>
      <c r="P3" s="10"/>
      <c r="Q3" s="1"/>
      <c r="R3" s="1"/>
      <c r="S3" s="60"/>
      <c r="T3" s="1"/>
      <c r="U3" s="1"/>
      <c r="V3" s="1"/>
      <c r="W3" s="60"/>
      <c r="X3" s="1"/>
      <c r="Y3" s="1"/>
      <c r="Z3" s="1"/>
      <c r="AA3" s="60"/>
      <c r="AB3" s="1"/>
      <c r="AC3" s="1"/>
      <c r="AD3" s="60"/>
      <c r="AE3" s="1"/>
      <c r="AF3" s="1"/>
      <c r="AG3" s="1"/>
      <c r="AH3" s="75">
        <f t="shared" ref="AH3:AH8" si="1">IF(G3=H3,1,IF(G3&gt;H3,2,IF(H3&gt;G3,3,0)))</f>
        <v>1</v>
      </c>
      <c r="AI3" s="2"/>
      <c r="AJ3" s="75">
        <f t="shared" ref="AJ3:AJ8" si="2">IF(I3=J3,1,IF(I3&gt;J3,2,IF(J3&gt;I3,3,0)))</f>
        <v>1</v>
      </c>
      <c r="AK3" s="75" t="e">
        <f t="shared" ref="AK3:AK8" si="3">IF(G3&gt;=I3,G3-I3,I3-G3)+IF(H3&gt;=J3,H3-J3,J3-H3)</f>
        <v>#VALUE!</v>
      </c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  <c r="AMK3"/>
      <c r="AML3"/>
      <c r="AMM3"/>
    </row>
    <row r="4" ht="13.5" spans="1:1027">
      <c r="A4" s="15" t="s">
        <v>49</v>
      </c>
      <c r="B4" s="16">
        <f>SUM(K3:K8,K11:K16,K19:K24,K27:K32,K35:K40,K43:K48)</f>
        <v>0</v>
      </c>
      <c r="C4" s="11" t="s">
        <v>50</v>
      </c>
      <c r="D4" s="14" t="s">
        <v>51</v>
      </c>
      <c r="E4" s="25" t="s">
        <v>3</v>
      </c>
      <c r="F4" s="26" t="s">
        <v>52</v>
      </c>
      <c r="G4" s="27"/>
      <c r="H4" s="27"/>
      <c r="I4" s="31" t="str">
        <f>märkeleht!$F$4</f>
        <v>?</v>
      </c>
      <c r="J4" s="31" t="str">
        <f>märkeleht!$G$4</f>
        <v>?</v>
      </c>
      <c r="K4" s="32">
        <f t="shared" si="0"/>
        <v>0</v>
      </c>
      <c r="L4" s="1"/>
      <c r="M4" s="37"/>
      <c r="N4" s="40"/>
      <c r="O4" s="41" t="s">
        <v>9</v>
      </c>
      <c r="P4" s="10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75">
        <f t="shared" si="1"/>
        <v>1</v>
      </c>
      <c r="AI4" s="2"/>
      <c r="AJ4" s="75">
        <f t="shared" si="2"/>
        <v>1</v>
      </c>
      <c r="AK4" s="75" t="e">
        <f t="shared" si="3"/>
        <v>#VALUE!</v>
      </c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  <c r="AMK4"/>
      <c r="AML4"/>
      <c r="AMM4"/>
    </row>
    <row r="5" spans="1:1027">
      <c r="A5" s="15" t="s">
        <v>2</v>
      </c>
      <c r="B5" s="16">
        <f>SUM(P5:P6,P9:P10,P13:P14,P17:P18,P21:P22,P25:P26,P29:P30,P33:P34)</f>
        <v>0</v>
      </c>
      <c r="C5" s="11" t="s">
        <v>53</v>
      </c>
      <c r="D5" s="14" t="s">
        <v>47</v>
      </c>
      <c r="E5" s="25" t="s">
        <v>3</v>
      </c>
      <c r="F5" s="26" t="s">
        <v>51</v>
      </c>
      <c r="G5" s="27"/>
      <c r="H5" s="27"/>
      <c r="I5" s="31" t="str">
        <f>märkeleht!$F$5</f>
        <v>?</v>
      </c>
      <c r="J5" s="31" t="str">
        <f>märkeleht!$G$5</f>
        <v>?</v>
      </c>
      <c r="K5" s="32">
        <f t="shared" si="0"/>
        <v>0</v>
      </c>
      <c r="L5" s="1"/>
      <c r="M5" s="42"/>
      <c r="N5" s="43" t="s">
        <v>10</v>
      </c>
      <c r="O5" s="44"/>
      <c r="P5" s="45">
        <f>IF(O5=märkeleht!K5,15,IF(O5=märkeleht!K13,10,0))+IF(O5=märkeleht!K18,10,IF(O5=märkeleht!K26,10,IF(O5=märkeleht!K34,10,0)))</f>
        <v>0</v>
      </c>
      <c r="Q5" s="61"/>
      <c r="R5" s="10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75">
        <f t="shared" si="1"/>
        <v>1</v>
      </c>
      <c r="AI5" s="2"/>
      <c r="AJ5" s="75">
        <f t="shared" si="2"/>
        <v>1</v>
      </c>
      <c r="AK5" s="75" t="e">
        <f t="shared" si="3"/>
        <v>#VALUE!</v>
      </c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  <c r="AMK5"/>
      <c r="AML5"/>
      <c r="AMM5"/>
    </row>
    <row r="6" ht="14.25" spans="1:1027">
      <c r="A6" s="15" t="s">
        <v>5</v>
      </c>
      <c r="B6" s="16">
        <f>SUM(T7,T8,T15:T16,T23:T24,T31:T32)</f>
        <v>0</v>
      </c>
      <c r="C6" s="11" t="s">
        <v>53</v>
      </c>
      <c r="D6" s="14" t="s">
        <v>48</v>
      </c>
      <c r="E6" s="25" t="s">
        <v>3</v>
      </c>
      <c r="F6" s="26" t="s">
        <v>52</v>
      </c>
      <c r="G6" s="27"/>
      <c r="H6" s="27"/>
      <c r="I6" s="31" t="str">
        <f>märkeleht!$F$6</f>
        <v>?</v>
      </c>
      <c r="J6" s="31" t="str">
        <f>märkeleht!$G$6</f>
        <v>?</v>
      </c>
      <c r="K6" s="32">
        <f t="shared" si="0"/>
        <v>0</v>
      </c>
      <c r="L6" s="1"/>
      <c r="M6" s="37"/>
      <c r="N6" s="46" t="s">
        <v>11</v>
      </c>
      <c r="O6" s="47"/>
      <c r="P6" s="48">
        <f>IF(O6=märkeleht!K6,15,0)+IF(O6=märkeleht!K17,10,IF(O6=märkeleht!K26,10,IF(O6=märkeleht!K34,10,0)))</f>
        <v>0</v>
      </c>
      <c r="Q6" s="10"/>
      <c r="R6" s="62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75">
        <f t="shared" si="1"/>
        <v>1</v>
      </c>
      <c r="AI6" s="2"/>
      <c r="AJ6" s="75">
        <f t="shared" si="2"/>
        <v>1</v>
      </c>
      <c r="AK6" s="75" t="e">
        <f t="shared" si="3"/>
        <v>#VALUE!</v>
      </c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  <c r="AMK6"/>
      <c r="AML6"/>
      <c r="AMM6"/>
    </row>
    <row r="7" ht="14.25" spans="1:1027">
      <c r="A7" s="15" t="s">
        <v>6</v>
      </c>
      <c r="B7" s="16">
        <f>SUM(X11:X12,X27:X28)</f>
        <v>0</v>
      </c>
      <c r="C7" s="11" t="s">
        <v>54</v>
      </c>
      <c r="D7" s="14" t="s">
        <v>48</v>
      </c>
      <c r="E7" s="25" t="s">
        <v>3</v>
      </c>
      <c r="F7" s="26" t="s">
        <v>51</v>
      </c>
      <c r="G7" s="27"/>
      <c r="H7" s="27"/>
      <c r="I7" s="31" t="str">
        <f>märkeleht!$F$7</f>
        <v>?</v>
      </c>
      <c r="J7" s="31" t="str">
        <f>märkeleht!$G$7</f>
        <v>?</v>
      </c>
      <c r="K7" s="32">
        <f t="shared" si="0"/>
        <v>0</v>
      </c>
      <c r="L7" s="1"/>
      <c r="M7" s="37"/>
      <c r="N7" s="10"/>
      <c r="O7" s="10"/>
      <c r="P7" s="10"/>
      <c r="Q7" s="10"/>
      <c r="R7" s="63"/>
      <c r="S7" s="64"/>
      <c r="T7" s="45">
        <f>IF(S7=märkeleht!M7,20,0)+IF(S7=märkeleht!M8,20,0)+IF(S7=märkeleht!M15,20,0)+IF(S7=märkeleht!M16,20,0)+IF(S7=märkeleht!M23,20,IF(S7=märkeleht!M24,20,IF(S7=märkeleht!M31,20,IF(S7=märkeleht!M32,20,0))))</f>
        <v>0</v>
      </c>
      <c r="U7" s="61"/>
      <c r="V7" s="10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75">
        <f t="shared" si="1"/>
        <v>1</v>
      </c>
      <c r="AI7" s="2"/>
      <c r="AJ7" s="75">
        <f t="shared" si="2"/>
        <v>1</v>
      </c>
      <c r="AK7" s="75" t="e">
        <f t="shared" si="3"/>
        <v>#VALUE!</v>
      </c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  <c r="AMK7"/>
      <c r="AML7"/>
      <c r="AMM7"/>
    </row>
    <row r="8" ht="14.25" spans="1:1027">
      <c r="A8" s="15" t="s">
        <v>7</v>
      </c>
      <c r="B8" s="16">
        <f>SUM(AB19:AB20)</f>
        <v>0</v>
      </c>
      <c r="C8" s="11" t="s">
        <v>54</v>
      </c>
      <c r="D8" s="14" t="s">
        <v>52</v>
      </c>
      <c r="E8" s="25" t="s">
        <v>3</v>
      </c>
      <c r="F8" s="26" t="s">
        <v>47</v>
      </c>
      <c r="G8" s="27"/>
      <c r="H8" s="27"/>
      <c r="I8" s="31" t="str">
        <f>märkeleht!$F$8</f>
        <v>?</v>
      </c>
      <c r="J8" s="31" t="str">
        <f>märkeleht!$G$8</f>
        <v>?</v>
      </c>
      <c r="K8" s="32">
        <f t="shared" si="0"/>
        <v>0</v>
      </c>
      <c r="L8" s="1"/>
      <c r="M8" s="37"/>
      <c r="N8" s="10"/>
      <c r="O8" s="49" t="s">
        <v>12</v>
      </c>
      <c r="P8" s="50"/>
      <c r="Q8" s="10"/>
      <c r="R8" s="62"/>
      <c r="S8" s="65"/>
      <c r="T8" s="48">
        <f>IF(S8=märkeleht!$M$7,20,0)+IF(S8=märkeleht!$M$8,20,0)+IF(S8=märkeleht!$M$15,20,0)+IF(S8=märkeleht!$M$16,20,0)+IF(S8=märkeleht!$M$23,20,IF(S8=märkeleht!$M$24,20,IF(S8=märkeleht!$M$31,20,IF(S8=märkeleht!$M$32,20,0))))</f>
        <v>0</v>
      </c>
      <c r="U8" s="10"/>
      <c r="V8" s="62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75">
        <f t="shared" si="1"/>
        <v>1</v>
      </c>
      <c r="AI8" s="2"/>
      <c r="AJ8" s="75">
        <f t="shared" si="2"/>
        <v>1</v>
      </c>
      <c r="AK8" s="75" t="e">
        <f t="shared" si="3"/>
        <v>#VALUE!</v>
      </c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  <c r="AMK8"/>
      <c r="AML8"/>
      <c r="AMM8"/>
    </row>
    <row r="9" s="1" customFormat="true" ht="14.25" spans="1:37">
      <c r="A9" s="15" t="s">
        <v>55</v>
      </c>
      <c r="B9" s="16">
        <f>SUM(Q51:Q53)</f>
        <v>0</v>
      </c>
      <c r="C9" s="9"/>
      <c r="D9" s="10"/>
      <c r="E9" s="10"/>
      <c r="F9" s="10"/>
      <c r="G9" s="10"/>
      <c r="H9" s="10"/>
      <c r="I9" s="10"/>
      <c r="J9" s="10"/>
      <c r="K9" s="29"/>
      <c r="M9" s="42"/>
      <c r="N9" s="43" t="s">
        <v>13</v>
      </c>
      <c r="O9" s="44"/>
      <c r="P9" s="45">
        <f>IF(O9=märkeleht!K9,15,0)+IF(O9=märkeleht!K14,10,IF(O9=märkeleht!K26,10,IF(O9=märkeleht!K34,10,0)))</f>
        <v>0</v>
      </c>
      <c r="Q9" s="61"/>
      <c r="R9" s="62"/>
      <c r="S9" s="10"/>
      <c r="T9" s="10"/>
      <c r="U9" s="10"/>
      <c r="V9" s="62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75"/>
      <c r="AI9" s="75"/>
      <c r="AJ9" s="75"/>
      <c r="AK9" s="75"/>
    </row>
    <row r="10" ht="14.25" spans="1:1027">
      <c r="A10" s="15" t="s">
        <v>56</v>
      </c>
      <c r="B10" s="17">
        <f>SUM(B4:B9)+AE19</f>
        <v>0</v>
      </c>
      <c r="C10" s="11"/>
      <c r="D10" s="12" t="s">
        <v>14</v>
      </c>
      <c r="E10" s="12"/>
      <c r="F10" s="12"/>
      <c r="G10" s="13" t="s">
        <v>43</v>
      </c>
      <c r="H10" s="13"/>
      <c r="I10" s="13" t="s">
        <v>1</v>
      </c>
      <c r="J10" s="13"/>
      <c r="K10" s="30" t="s">
        <v>44</v>
      </c>
      <c r="L10" s="33" t="s">
        <v>15</v>
      </c>
      <c r="M10" s="33"/>
      <c r="N10" s="51" t="s">
        <v>16</v>
      </c>
      <c r="O10" s="47"/>
      <c r="P10" s="48">
        <f>IF(O10=märkeleht!K10,15,IF(O10=märkeleht!K18,15,IF(O10=märkeleht!K34,15,0)))+IF(O10=märkeleht!K21,10,IF(O10=märkeleht!K22,10,IF(O10=märkeleht!K25,10,IF(O10=märkeleht!K29,10,IF(O10=märkeleht!K30,10,IF(O10=märkeleht!K33,10,0))))))</f>
        <v>0</v>
      </c>
      <c r="Q10" s="10"/>
      <c r="R10" s="10"/>
      <c r="S10" s="1"/>
      <c r="T10" s="1"/>
      <c r="U10" s="10"/>
      <c r="V10" s="62"/>
      <c r="W10" s="10"/>
      <c r="X10" s="10"/>
      <c r="Y10" s="1"/>
      <c r="Z10" s="1"/>
      <c r="AA10" s="1"/>
      <c r="AB10" s="1"/>
      <c r="AC10" s="1"/>
      <c r="AD10" s="1"/>
      <c r="AE10" s="1"/>
      <c r="AF10" s="1"/>
      <c r="AG10" s="1"/>
      <c r="AH10" s="2"/>
      <c r="AI10" s="2"/>
      <c r="AJ10" s="2"/>
      <c r="AK10" s="2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</row>
    <row r="11" ht="14.25" spans="1:1027">
      <c r="A11" s="1"/>
      <c r="B11" s="1"/>
      <c r="C11" s="11" t="s">
        <v>50</v>
      </c>
      <c r="D11" s="14" t="s">
        <v>57</v>
      </c>
      <c r="E11" s="25" t="s">
        <v>3</v>
      </c>
      <c r="F11" s="26" t="s">
        <v>58</v>
      </c>
      <c r="G11" s="27"/>
      <c r="H11" s="27"/>
      <c r="I11" s="31" t="str">
        <f>märkeleht!$F$11</f>
        <v>?</v>
      </c>
      <c r="J11" s="31" t="str">
        <f>märkeleht!$G$11</f>
        <v>?</v>
      </c>
      <c r="K11" s="32">
        <f t="shared" ref="K11:K16" si="4">IF(J11="?",0,IF(AK11=0,12,IF(AH11=AJ11,10-AK11,AK11*(-1))))</f>
        <v>0</v>
      </c>
      <c r="L11" s="1"/>
      <c r="M11" s="37"/>
      <c r="N11" s="10"/>
      <c r="O11" s="10"/>
      <c r="P11" s="10"/>
      <c r="Q11" s="1"/>
      <c r="R11" s="1"/>
      <c r="S11" s="1"/>
      <c r="T11" s="1"/>
      <c r="U11" s="10"/>
      <c r="V11" s="63"/>
      <c r="W11" s="64"/>
      <c r="X11" s="45">
        <f>IF(W11=märkeleht!$O$11,25,IF(W11=märkeleht!$O$12,25,IF(W11=märkeleht!$O$27,25,IF(W11=märkeleht!$O$28,25,0))))</f>
        <v>0</v>
      </c>
      <c r="Y11" s="61"/>
      <c r="Z11" s="10"/>
      <c r="AA11" s="1"/>
      <c r="AB11" s="1"/>
      <c r="AC11" s="1"/>
      <c r="AD11" s="1"/>
      <c r="AE11" s="1"/>
      <c r="AF11" s="1"/>
      <c r="AG11" s="1"/>
      <c r="AH11" s="75">
        <f t="shared" ref="AH11:AH48" si="5">IF(G11=H11,1,IF(G11&gt;H11,2,IF(H11&gt;G11,3,0)))</f>
        <v>1</v>
      </c>
      <c r="AI11" s="2"/>
      <c r="AJ11" s="75">
        <f t="shared" ref="AJ11:AJ48" si="6">IF(I11=J11,1,IF(I11&gt;J11,2,IF(J11&gt;I11,3,0)))</f>
        <v>1</v>
      </c>
      <c r="AK11" s="75" t="e">
        <f t="shared" ref="AK11:AK48" si="7">IF(G11&gt;=I11,G11-I11,I11-G11)+IF(H11&gt;=J11,H11-J11,J11-H11)</f>
        <v>#VALUE!</v>
      </c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  <c r="AMM11"/>
    </row>
    <row r="12" ht="14.25" spans="1:1027">
      <c r="A12" s="1"/>
      <c r="B12" s="1"/>
      <c r="C12" s="11" t="s">
        <v>50</v>
      </c>
      <c r="D12" s="14" t="s">
        <v>59</v>
      </c>
      <c r="E12" s="25" t="s">
        <v>3</v>
      </c>
      <c r="F12" s="26" t="s">
        <v>60</v>
      </c>
      <c r="G12" s="27"/>
      <c r="H12" s="27"/>
      <c r="I12" s="31" t="str">
        <f>märkeleht!$F$12</f>
        <v>?</v>
      </c>
      <c r="J12" s="31" t="str">
        <f>märkeleht!$G$12</f>
        <v>?</v>
      </c>
      <c r="K12" s="32">
        <f t="shared" si="4"/>
        <v>0</v>
      </c>
      <c r="L12" s="1"/>
      <c r="M12" s="37"/>
      <c r="N12" s="10"/>
      <c r="O12" s="49" t="s">
        <v>9</v>
      </c>
      <c r="P12" s="10"/>
      <c r="Q12" s="1"/>
      <c r="R12" s="1"/>
      <c r="S12" s="1"/>
      <c r="T12" s="1"/>
      <c r="U12" s="66"/>
      <c r="V12" s="10"/>
      <c r="W12" s="65"/>
      <c r="X12" s="48">
        <f>IF(W12=märkeleht!$O$11,25,IF(W12=märkeleht!$O$12,25,IF(W12=märkeleht!$O$27,25,IF(W12=märkeleht!$O$28,25,0))))</f>
        <v>0</v>
      </c>
      <c r="Y12" s="66"/>
      <c r="Z12" s="10"/>
      <c r="AA12" s="1"/>
      <c r="AB12" s="1"/>
      <c r="AC12" s="1"/>
      <c r="AD12" s="1"/>
      <c r="AE12" s="1"/>
      <c r="AF12" s="1"/>
      <c r="AG12" s="1"/>
      <c r="AH12" s="75">
        <f t="shared" si="5"/>
        <v>1</v>
      </c>
      <c r="AI12" s="2"/>
      <c r="AJ12" s="75">
        <f t="shared" si="6"/>
        <v>1</v>
      </c>
      <c r="AK12" s="75" t="e">
        <f t="shared" si="7"/>
        <v>#VALUE!</v>
      </c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  <c r="AMM12"/>
    </row>
    <row r="13" ht="14.25" spans="1:1027">
      <c r="A13" s="1"/>
      <c r="B13" s="1"/>
      <c r="C13" s="11" t="s">
        <v>53</v>
      </c>
      <c r="D13" s="14" t="s">
        <v>58</v>
      </c>
      <c r="E13" s="25" t="s">
        <v>3</v>
      </c>
      <c r="F13" s="26" t="s">
        <v>60</v>
      </c>
      <c r="G13" s="27"/>
      <c r="H13" s="27"/>
      <c r="I13" s="31" t="str">
        <f>märkeleht!$F$13</f>
        <v>?</v>
      </c>
      <c r="J13" s="31" t="str">
        <f>märkeleht!$G$13</f>
        <v>?</v>
      </c>
      <c r="K13" s="32">
        <f t="shared" si="4"/>
        <v>0</v>
      </c>
      <c r="L13" s="1"/>
      <c r="M13" s="37"/>
      <c r="N13" s="43" t="s">
        <v>17</v>
      </c>
      <c r="O13" s="44"/>
      <c r="P13" s="45">
        <f>IF(O13=märkeleht!K13,15,0)+IF(O13=märkeleht!K5,10,IF(O13=märkeleht!K18,10,IF(O13=märkeleht!K26,10,IF(O13=märkeleht!K34,10,0))))</f>
        <v>0</v>
      </c>
      <c r="Q13" s="61"/>
      <c r="R13" s="10"/>
      <c r="S13" s="1"/>
      <c r="T13" s="1"/>
      <c r="U13" s="66"/>
      <c r="V13" s="10"/>
      <c r="W13" s="1"/>
      <c r="X13" s="1"/>
      <c r="Y13" s="66"/>
      <c r="Z13" s="10"/>
      <c r="AA13" s="1"/>
      <c r="AB13" s="1"/>
      <c r="AC13" s="1"/>
      <c r="AD13" s="1"/>
      <c r="AE13" s="1"/>
      <c r="AF13" s="1"/>
      <c r="AG13" s="1"/>
      <c r="AH13" s="75">
        <f t="shared" si="5"/>
        <v>1</v>
      </c>
      <c r="AI13" s="2"/>
      <c r="AJ13" s="75">
        <f t="shared" si="6"/>
        <v>1</v>
      </c>
      <c r="AK13" s="75" t="e">
        <f t="shared" si="7"/>
        <v>#VALUE!</v>
      </c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  <c r="AML13"/>
      <c r="AMM13"/>
    </row>
    <row r="14" ht="14.25" spans="1:1027">
      <c r="A14" s="1"/>
      <c r="B14" s="1"/>
      <c r="C14" s="11" t="s">
        <v>61</v>
      </c>
      <c r="D14" s="14" t="s">
        <v>57</v>
      </c>
      <c r="E14" s="25" t="s">
        <v>3</v>
      </c>
      <c r="F14" s="26" t="s">
        <v>59</v>
      </c>
      <c r="G14" s="27"/>
      <c r="H14" s="27"/>
      <c r="I14" s="31" t="str">
        <f>märkeleht!$F$14</f>
        <v>?</v>
      </c>
      <c r="J14" s="31" t="str">
        <f>märkeleht!$G$14</f>
        <v>?</v>
      </c>
      <c r="K14" s="32">
        <f t="shared" si="4"/>
        <v>0</v>
      </c>
      <c r="L14" s="1"/>
      <c r="M14" s="37"/>
      <c r="N14" s="52" t="s">
        <v>18</v>
      </c>
      <c r="O14" s="47"/>
      <c r="P14" s="48">
        <f>IF(O14=märkeleht!K14,15,0)+IF(O14=märkeleht!K9,10,IF(O14=märkeleht!K26,10,IF(O14=märkeleht!K34,10,0)))</f>
        <v>0</v>
      </c>
      <c r="Q14" s="66"/>
      <c r="R14" s="10"/>
      <c r="S14" s="1"/>
      <c r="T14" s="1"/>
      <c r="U14" s="66"/>
      <c r="V14" s="10"/>
      <c r="W14" s="1"/>
      <c r="X14" s="1"/>
      <c r="Y14" s="66"/>
      <c r="Z14" s="10"/>
      <c r="AA14" s="1"/>
      <c r="AB14" s="1"/>
      <c r="AC14" s="1"/>
      <c r="AD14" s="1"/>
      <c r="AE14" s="1"/>
      <c r="AF14" s="1"/>
      <c r="AG14" s="1"/>
      <c r="AH14" s="75">
        <f t="shared" si="5"/>
        <v>1</v>
      </c>
      <c r="AI14" s="2"/>
      <c r="AJ14" s="75">
        <f t="shared" si="6"/>
        <v>1</v>
      </c>
      <c r="AK14" s="75" t="e">
        <f t="shared" si="7"/>
        <v>#VALUE!</v>
      </c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  <c r="AML14"/>
      <c r="AMM14"/>
    </row>
    <row r="15" ht="14.25" spans="1:1027">
      <c r="A15" s="1"/>
      <c r="B15" s="1"/>
      <c r="C15" s="11" t="s">
        <v>62</v>
      </c>
      <c r="D15" s="14" t="s">
        <v>58</v>
      </c>
      <c r="E15" s="25" t="s">
        <v>3</v>
      </c>
      <c r="F15" s="26" t="s">
        <v>59</v>
      </c>
      <c r="G15" s="27"/>
      <c r="H15" s="27"/>
      <c r="I15" s="31" t="str">
        <f>märkeleht!$F$15</f>
        <v>?</v>
      </c>
      <c r="J15" s="31" t="str">
        <f>märkeleht!$G$15</f>
        <v>?</v>
      </c>
      <c r="K15" s="32">
        <f t="shared" si="4"/>
        <v>0</v>
      </c>
      <c r="L15" s="1"/>
      <c r="M15" s="37"/>
      <c r="N15" s="10"/>
      <c r="O15" s="10"/>
      <c r="P15" s="10"/>
      <c r="Q15" s="66"/>
      <c r="R15" s="61"/>
      <c r="S15" s="64"/>
      <c r="T15" s="45">
        <f>IF(S15=märkeleht!$M$7,20,0)+IF(S15=märkeleht!$M$8,20,0)+IF(S15=märkeleht!$M$15,20,0)+IF(S15=märkeleht!$M$16,20,0)+IF(S15=märkeleht!$M$23,20,IF(S15=märkeleht!$M$24,20,IF(S15=märkeleht!$M$31,20,IF(S15=märkeleht!$M$32,20,0))))</f>
        <v>0</v>
      </c>
      <c r="U15" s="67"/>
      <c r="V15" s="10"/>
      <c r="W15" s="1"/>
      <c r="X15" s="1"/>
      <c r="Y15" s="66"/>
      <c r="Z15" s="10"/>
      <c r="AA15" s="1"/>
      <c r="AB15" s="1"/>
      <c r="AC15" s="1"/>
      <c r="AD15" s="1"/>
      <c r="AE15" s="1"/>
      <c r="AF15" s="1"/>
      <c r="AG15" s="1"/>
      <c r="AH15" s="75">
        <f t="shared" si="5"/>
        <v>1</v>
      </c>
      <c r="AI15" s="2"/>
      <c r="AJ15" s="75">
        <f t="shared" si="6"/>
        <v>1</v>
      </c>
      <c r="AK15" s="75" t="e">
        <f t="shared" si="7"/>
        <v>#VALUE!</v>
      </c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  <c r="AMK15"/>
      <c r="AML15"/>
      <c r="AMM15"/>
    </row>
    <row r="16" ht="14.25" spans="1:1027">
      <c r="A16" s="1"/>
      <c r="B16" s="1"/>
      <c r="C16" s="11" t="s">
        <v>62</v>
      </c>
      <c r="D16" s="14" t="s">
        <v>60</v>
      </c>
      <c r="E16" s="25" t="s">
        <v>3</v>
      </c>
      <c r="F16" s="26" t="s">
        <v>57</v>
      </c>
      <c r="G16" s="27"/>
      <c r="H16" s="27"/>
      <c r="I16" s="31" t="str">
        <f>märkeleht!$F$16</f>
        <v>?</v>
      </c>
      <c r="J16" s="31" t="str">
        <f>märkeleht!$G$16</f>
        <v>?</v>
      </c>
      <c r="K16" s="32">
        <f t="shared" si="4"/>
        <v>0</v>
      </c>
      <c r="L16" s="1"/>
      <c r="M16" s="37"/>
      <c r="N16" s="10"/>
      <c r="O16" s="49" t="s">
        <v>12</v>
      </c>
      <c r="P16" s="10"/>
      <c r="Q16" s="66"/>
      <c r="R16" s="10"/>
      <c r="S16" s="65"/>
      <c r="T16" s="48">
        <f>IF(S16=märkeleht!$M$7,20,0)+IF(S16=märkeleht!$M$8,20,0)+IF(S16=märkeleht!$M$15,20,0)+IF(S16=märkeleht!$M$16,20,0)+IF(S16=märkeleht!$M$23,20,IF(S16=märkeleht!$M$24,20,IF(S16=märkeleht!$M$31,20,IF(S16=märkeleht!$M$32,20,0))))</f>
        <v>0</v>
      </c>
      <c r="U16" s="1"/>
      <c r="V16" s="1"/>
      <c r="W16" s="1"/>
      <c r="X16" s="1"/>
      <c r="Y16" s="66"/>
      <c r="Z16" s="10"/>
      <c r="AA16" s="1"/>
      <c r="AB16" s="1"/>
      <c r="AC16" s="1"/>
      <c r="AD16" s="1"/>
      <c r="AE16" s="1"/>
      <c r="AF16" s="1"/>
      <c r="AG16" s="1"/>
      <c r="AH16" s="75">
        <f t="shared" si="5"/>
        <v>1</v>
      </c>
      <c r="AI16" s="2"/>
      <c r="AJ16" s="75">
        <f t="shared" si="6"/>
        <v>1</v>
      </c>
      <c r="AK16" s="75" t="e">
        <f t="shared" si="7"/>
        <v>#VALUE!</v>
      </c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  <c r="AMK16"/>
      <c r="AML16"/>
      <c r="AMM16"/>
    </row>
    <row r="17" s="1" customFormat="true" ht="14.25" spans="3:37">
      <c r="C17" s="9"/>
      <c r="D17" s="10"/>
      <c r="E17" s="10"/>
      <c r="F17" s="10"/>
      <c r="G17" s="10"/>
      <c r="H17" s="10"/>
      <c r="I17" s="10"/>
      <c r="J17" s="10"/>
      <c r="K17" s="29"/>
      <c r="M17" s="37"/>
      <c r="N17" s="43" t="s">
        <v>19</v>
      </c>
      <c r="O17" s="44"/>
      <c r="P17" s="45">
        <f>IF(O17=märkeleht!K17,15,0)+IF(O17=märkeleht!K6,10,IF(O17=märkeleht!K26,10,IF(O17=märkeleht!K34,10,0)))</f>
        <v>0</v>
      </c>
      <c r="Q17" s="67"/>
      <c r="R17" s="10"/>
      <c r="S17" s="10"/>
      <c r="T17" s="10"/>
      <c r="U17" s="10"/>
      <c r="V17" s="10"/>
      <c r="W17" s="10"/>
      <c r="X17" s="10"/>
      <c r="Y17" s="66"/>
      <c r="Z17" s="10"/>
      <c r="AA17" s="10"/>
      <c r="AB17" s="10"/>
      <c r="AC17" s="10"/>
      <c r="AD17" s="10"/>
      <c r="AE17" s="10"/>
      <c r="AF17" s="10"/>
      <c r="AG17" s="10"/>
      <c r="AH17" s="75">
        <f t="shared" si="5"/>
        <v>1</v>
      </c>
      <c r="AI17" s="75"/>
      <c r="AJ17" s="75">
        <f t="shared" si="6"/>
        <v>1</v>
      </c>
      <c r="AK17" s="75">
        <f t="shared" si="7"/>
        <v>0</v>
      </c>
    </row>
    <row r="18" ht="14.25" spans="1:1027">
      <c r="A18" s="1"/>
      <c r="B18" s="1"/>
      <c r="C18" s="11"/>
      <c r="D18" s="12" t="s">
        <v>20</v>
      </c>
      <c r="E18" s="12"/>
      <c r="F18" s="12"/>
      <c r="G18" s="13" t="s">
        <v>43</v>
      </c>
      <c r="H18" s="13"/>
      <c r="I18" s="13" t="s">
        <v>1</v>
      </c>
      <c r="J18" s="13"/>
      <c r="K18" s="30" t="s">
        <v>44</v>
      </c>
      <c r="L18" s="33" t="s">
        <v>15</v>
      </c>
      <c r="M18" s="33"/>
      <c r="N18" s="53" t="s">
        <v>21</v>
      </c>
      <c r="O18" s="47"/>
      <c r="P18" s="48">
        <f>IF(O18=märkeleht!K18,15,IF(O18=märkeleht!K10,15,IF(O18=märkeleht!K26,15,IF(O18=märkeleht!K34,15,0))))+IF(O18=märkeleht!$K$5,10,IF(O18=märkeleht!K6,10,IF(O18=märkeleht!K9,10,IF(O18=märkeleht!K13,10,IF(O18=märkeleht!K14,10,IF(O18=märkeleht!K17,10,0))))))+IF(O18=märkeleht!K21,10,IF(O18=märkeleht!K22,10,IF(O18=märkeleht!K25,10,IF(O18=märkeleht!K29,10,IF(O18=märkeleht!K30,10,IF(O18=märkeleht!K33,10,0))))))</f>
        <v>0</v>
      </c>
      <c r="Q18" s="1"/>
      <c r="R18" s="1"/>
      <c r="S18" s="1"/>
      <c r="T18" s="1"/>
      <c r="U18" s="1"/>
      <c r="V18" s="1"/>
      <c r="W18" s="1"/>
      <c r="X18" s="1"/>
      <c r="Y18" s="66"/>
      <c r="Z18" s="10"/>
      <c r="AA18" s="1"/>
      <c r="AB18" s="1"/>
      <c r="AC18" s="1"/>
      <c r="AD18" s="1"/>
      <c r="AE18" s="1"/>
      <c r="AF18" s="1"/>
      <c r="AG18" s="1"/>
      <c r="AH18" s="75">
        <f t="shared" si="5"/>
        <v>2</v>
      </c>
      <c r="AI18" s="2"/>
      <c r="AJ18" s="75">
        <f t="shared" si="6"/>
        <v>2</v>
      </c>
      <c r="AK18" s="75" t="e">
        <f t="shared" si="7"/>
        <v>#VALUE!</v>
      </c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  <c r="AMK18"/>
      <c r="AML18"/>
      <c r="AMM18"/>
    </row>
    <row r="19" ht="14.25" spans="1:1027">
      <c r="A19" s="1"/>
      <c r="B19" s="1"/>
      <c r="C19" s="11" t="s">
        <v>63</v>
      </c>
      <c r="D19" s="14" t="s">
        <v>64</v>
      </c>
      <c r="E19" s="25" t="s">
        <v>3</v>
      </c>
      <c r="F19" s="26" t="s">
        <v>65</v>
      </c>
      <c r="G19" s="27"/>
      <c r="H19" s="27"/>
      <c r="I19" s="31" t="str">
        <f>märkeleht!$F$19</f>
        <v>?</v>
      </c>
      <c r="J19" s="31" t="str">
        <f>märkeleht!$G$19</f>
        <v>?</v>
      </c>
      <c r="K19" s="32">
        <f t="shared" ref="K19:K24" si="8">IF(J19="?",0,IF(AK19=0,12,IF(AH19=AJ19,10-AK19,AK19*(-1))))</f>
        <v>0</v>
      </c>
      <c r="L19" s="1"/>
      <c r="M19" s="37"/>
      <c r="N19" s="10"/>
      <c r="O19" s="10"/>
      <c r="P19" s="10"/>
      <c r="Q19" s="1"/>
      <c r="R19" s="1"/>
      <c r="S19" s="1"/>
      <c r="T19" s="1"/>
      <c r="U19" s="1"/>
      <c r="V19" s="1"/>
      <c r="W19" s="1"/>
      <c r="X19" s="1"/>
      <c r="Y19" s="66"/>
      <c r="Z19" s="61"/>
      <c r="AA19" s="64"/>
      <c r="AB19" s="45">
        <f>IF(AA19=märkeleht!$Q$19,30,IF(AA19=märkeleht!$Q$20,30,0))</f>
        <v>0</v>
      </c>
      <c r="AC19" s="61"/>
      <c r="AD19" s="73"/>
      <c r="AE19" s="74">
        <f>IF(AD19=märkeleht!S19,35,0)</f>
        <v>0</v>
      </c>
      <c r="AF19" s="1"/>
      <c r="AG19" s="1"/>
      <c r="AH19" s="75">
        <f t="shared" si="5"/>
        <v>1</v>
      </c>
      <c r="AI19" s="2"/>
      <c r="AJ19" s="75">
        <f t="shared" si="6"/>
        <v>1</v>
      </c>
      <c r="AK19" s="75" t="e">
        <f t="shared" si="7"/>
        <v>#VALUE!</v>
      </c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  <c r="AMK19"/>
      <c r="AML19"/>
      <c r="AMM19"/>
    </row>
    <row r="20" ht="14.25" spans="1:1027">
      <c r="A20" s="1"/>
      <c r="B20" s="1"/>
      <c r="C20" s="11" t="s">
        <v>63</v>
      </c>
      <c r="D20" s="14" t="s">
        <v>66</v>
      </c>
      <c r="E20" s="25" t="s">
        <v>3</v>
      </c>
      <c r="F20" s="26" t="s">
        <v>67</v>
      </c>
      <c r="G20" s="27"/>
      <c r="H20" s="27"/>
      <c r="I20" s="31" t="str">
        <f>märkeleht!$F$20</f>
        <v>?</v>
      </c>
      <c r="J20" s="31" t="str">
        <f>märkeleht!$G$20</f>
        <v>?</v>
      </c>
      <c r="K20" s="32">
        <f t="shared" si="8"/>
        <v>0</v>
      </c>
      <c r="L20" s="1"/>
      <c r="M20" s="37"/>
      <c r="N20" s="10"/>
      <c r="O20" s="49" t="s">
        <v>22</v>
      </c>
      <c r="P20" s="10"/>
      <c r="Q20" s="1"/>
      <c r="R20" s="1"/>
      <c r="S20" s="1"/>
      <c r="T20" s="1"/>
      <c r="U20" s="1"/>
      <c r="V20" s="1"/>
      <c r="W20" s="1"/>
      <c r="X20" s="1"/>
      <c r="Y20" s="66"/>
      <c r="Z20" s="10"/>
      <c r="AA20" s="65"/>
      <c r="AB20" s="48">
        <f>IF(AA20=märkeleht!$Q$19,30,IF(AA20=märkeleht!$Q$20,30,0))</f>
        <v>0</v>
      </c>
      <c r="AC20" s="1"/>
      <c r="AD20" s="1"/>
      <c r="AE20" s="1"/>
      <c r="AF20" s="1"/>
      <c r="AG20" s="1"/>
      <c r="AH20" s="75">
        <f t="shared" si="5"/>
        <v>1</v>
      </c>
      <c r="AI20" s="2"/>
      <c r="AJ20" s="75">
        <f t="shared" si="6"/>
        <v>1</v>
      </c>
      <c r="AK20" s="75" t="e">
        <f t="shared" si="7"/>
        <v>#VALUE!</v>
      </c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  <c r="AMK20"/>
      <c r="AML20"/>
      <c r="AMM20"/>
    </row>
    <row r="21" ht="14.25" spans="1:1027">
      <c r="A21" s="1"/>
      <c r="B21" s="1"/>
      <c r="C21" s="11" t="s">
        <v>61</v>
      </c>
      <c r="D21" s="14" t="s">
        <v>67</v>
      </c>
      <c r="E21" s="25" t="s">
        <v>3</v>
      </c>
      <c r="F21" s="26" t="s">
        <v>65</v>
      </c>
      <c r="G21" s="27"/>
      <c r="H21" s="27"/>
      <c r="I21" s="31" t="str">
        <f>märkeleht!$F$21</f>
        <v>?</v>
      </c>
      <c r="J21" s="31" t="str">
        <f>märkeleht!$G$21</f>
        <v>?</v>
      </c>
      <c r="K21" s="32">
        <f t="shared" si="8"/>
        <v>0</v>
      </c>
      <c r="L21" s="1"/>
      <c r="M21" s="37"/>
      <c r="N21" s="43" t="s">
        <v>23</v>
      </c>
      <c r="O21" s="44"/>
      <c r="P21" s="45">
        <f>IF(O21=märkeleht!K21,15,0)+IF(O21=märkeleht!K29,10,IF(O21=märkeleht!K10,10,IF(O21=märkeleht!K18,10,IF(O21=märkeleht!K34,10,0))))</f>
        <v>0</v>
      </c>
      <c r="Q21" s="61"/>
      <c r="R21" s="10"/>
      <c r="S21" s="1"/>
      <c r="T21" s="1"/>
      <c r="U21" s="1"/>
      <c r="V21" s="1"/>
      <c r="W21" s="1"/>
      <c r="X21" s="1"/>
      <c r="Y21" s="66"/>
      <c r="Z21" s="10"/>
      <c r="AA21" s="1"/>
      <c r="AB21" s="1"/>
      <c r="AC21" s="1"/>
      <c r="AD21" s="1"/>
      <c r="AE21" s="1"/>
      <c r="AF21" s="1"/>
      <c r="AG21" s="1"/>
      <c r="AH21" s="75">
        <f t="shared" si="5"/>
        <v>1</v>
      </c>
      <c r="AI21" s="2"/>
      <c r="AJ21" s="75">
        <f t="shared" si="6"/>
        <v>1</v>
      </c>
      <c r="AK21" s="75" t="e">
        <f t="shared" si="7"/>
        <v>#VALUE!</v>
      </c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  <c r="AMK21"/>
      <c r="AML21"/>
      <c r="AMM21"/>
    </row>
    <row r="22" ht="14.25" spans="1:1027">
      <c r="A22" s="1"/>
      <c r="B22" s="1"/>
      <c r="C22" s="11" t="s">
        <v>61</v>
      </c>
      <c r="D22" s="14" t="s">
        <v>66</v>
      </c>
      <c r="E22" s="25" t="s">
        <v>3</v>
      </c>
      <c r="F22" s="26" t="s">
        <v>64</v>
      </c>
      <c r="G22" s="27"/>
      <c r="H22" s="27"/>
      <c r="I22" s="31" t="str">
        <f>märkeleht!$F$22</f>
        <v>?</v>
      </c>
      <c r="J22" s="31" t="str">
        <f>märkeleht!$G$22</f>
        <v>?</v>
      </c>
      <c r="K22" s="32">
        <f t="shared" si="8"/>
        <v>0</v>
      </c>
      <c r="L22" s="1"/>
      <c r="M22" s="37"/>
      <c r="N22" s="52" t="s">
        <v>24</v>
      </c>
      <c r="O22" s="47"/>
      <c r="P22" s="48">
        <f>IF(O22=märkeleht!K22,15,0)+IF(O22=märkeleht!K33,10,IF(O22=märkeleht!K10,10,IF(O22=märkeleht!K18,10,0)))</f>
        <v>0</v>
      </c>
      <c r="Q22" s="10"/>
      <c r="R22" s="62"/>
      <c r="S22" s="1"/>
      <c r="T22" s="1"/>
      <c r="U22" s="1"/>
      <c r="V22" s="1"/>
      <c r="W22" s="1"/>
      <c r="X22" s="1"/>
      <c r="Y22" s="66"/>
      <c r="Z22" s="10"/>
      <c r="AA22" s="1"/>
      <c r="AB22" s="1"/>
      <c r="AC22" s="1"/>
      <c r="AD22" s="1"/>
      <c r="AE22" s="1"/>
      <c r="AF22" s="1"/>
      <c r="AG22" s="1"/>
      <c r="AH22" s="75">
        <f t="shared" si="5"/>
        <v>1</v>
      </c>
      <c r="AI22" s="2"/>
      <c r="AJ22" s="75">
        <f t="shared" si="6"/>
        <v>1</v>
      </c>
      <c r="AK22" s="75" t="e">
        <f t="shared" si="7"/>
        <v>#VALUE!</v>
      </c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  <c r="AMK22"/>
      <c r="AML22"/>
      <c r="AMM22"/>
    </row>
    <row r="23" ht="14.25" spans="1:1027">
      <c r="A23" s="1"/>
      <c r="B23" s="1"/>
      <c r="C23" s="11" t="s">
        <v>62</v>
      </c>
      <c r="D23" s="14" t="s">
        <v>67</v>
      </c>
      <c r="E23" s="25" t="s">
        <v>3</v>
      </c>
      <c r="F23" s="26" t="s">
        <v>64</v>
      </c>
      <c r="G23" s="27"/>
      <c r="H23" s="27"/>
      <c r="I23" s="31" t="str">
        <f>märkeleht!$F$23</f>
        <v>?</v>
      </c>
      <c r="J23" s="31" t="str">
        <f>märkeleht!$G$23</f>
        <v>?</v>
      </c>
      <c r="K23" s="32">
        <f t="shared" si="8"/>
        <v>0</v>
      </c>
      <c r="L23" s="1"/>
      <c r="M23" s="37"/>
      <c r="N23" s="10"/>
      <c r="O23" s="10"/>
      <c r="P23" s="10"/>
      <c r="Q23" s="10"/>
      <c r="R23" s="63"/>
      <c r="S23" s="64"/>
      <c r="T23" s="45">
        <f>IF(S23=märkeleht!$M$7,20,0)+IF(S23=märkeleht!$M$8,20,0)+IF(S23=märkeleht!$M$15,20,0)+IF(S23=märkeleht!$M$16,20,0)+IF(S23=märkeleht!$M$23,20,IF(S23=märkeleht!$M$24,20,IF(S23=märkeleht!$M$31,20,IF(S23=märkeleht!$M$32,20,0))))</f>
        <v>0</v>
      </c>
      <c r="U23" s="61"/>
      <c r="V23" s="10"/>
      <c r="W23" s="1"/>
      <c r="X23" s="1"/>
      <c r="Y23" s="66"/>
      <c r="Z23" s="10"/>
      <c r="AA23" s="1"/>
      <c r="AB23" s="1"/>
      <c r="AC23" s="1"/>
      <c r="AD23" s="1"/>
      <c r="AE23" s="1"/>
      <c r="AF23" s="1"/>
      <c r="AG23" s="1"/>
      <c r="AH23" s="75">
        <f t="shared" si="5"/>
        <v>1</v>
      </c>
      <c r="AI23" s="2"/>
      <c r="AJ23" s="75">
        <f t="shared" si="6"/>
        <v>1</v>
      </c>
      <c r="AK23" s="75" t="e">
        <f t="shared" si="7"/>
        <v>#VALUE!</v>
      </c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  <c r="AMK23"/>
      <c r="AML23"/>
      <c r="AMM23"/>
    </row>
    <row r="24" ht="14.25" spans="1:1027">
      <c r="A24" s="1"/>
      <c r="B24" s="1"/>
      <c r="C24" s="11" t="s">
        <v>62</v>
      </c>
      <c r="D24" s="14" t="s">
        <v>65</v>
      </c>
      <c r="E24" s="25" t="s">
        <v>3</v>
      </c>
      <c r="F24" s="26" t="s">
        <v>66</v>
      </c>
      <c r="G24" s="27"/>
      <c r="H24" s="27"/>
      <c r="I24" s="31" t="str">
        <f>märkeleht!$F$24</f>
        <v>?</v>
      </c>
      <c r="J24" s="31" t="str">
        <f>märkeleht!$G$24</f>
        <v>?</v>
      </c>
      <c r="K24" s="32">
        <f t="shared" si="8"/>
        <v>0</v>
      </c>
      <c r="L24" s="1"/>
      <c r="M24" s="37"/>
      <c r="N24" s="10"/>
      <c r="O24" s="49" t="s">
        <v>22</v>
      </c>
      <c r="P24" s="10"/>
      <c r="Q24" s="10"/>
      <c r="R24" s="62"/>
      <c r="S24" s="65"/>
      <c r="T24" s="48">
        <f>IF(S24=märkeleht!$M$7,20,0)+IF(S24=märkeleht!$M$8,20,0)+IF(S24=märkeleht!$M$15,20,0)+IF(S24=märkeleht!$M$16,20,0)+IF(S24=märkeleht!$M$23,20,IF(S24=märkeleht!$M$24,20,IF(S24=märkeleht!$M$31,20,IF(S24=märkeleht!$M$32,20,0))))</f>
        <v>0</v>
      </c>
      <c r="U24" s="66"/>
      <c r="V24" s="10"/>
      <c r="W24" s="1"/>
      <c r="X24" s="1"/>
      <c r="Y24" s="66"/>
      <c r="Z24" s="10"/>
      <c r="AA24" s="1"/>
      <c r="AB24" s="1"/>
      <c r="AC24" s="1"/>
      <c r="AD24" s="1"/>
      <c r="AE24" s="1"/>
      <c r="AF24" s="1"/>
      <c r="AG24" s="1"/>
      <c r="AH24" s="75">
        <f t="shared" si="5"/>
        <v>1</v>
      </c>
      <c r="AI24" s="2"/>
      <c r="AJ24" s="75">
        <f t="shared" si="6"/>
        <v>1</v>
      </c>
      <c r="AK24" s="75" t="e">
        <f t="shared" si="7"/>
        <v>#VALUE!</v>
      </c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  <c r="AMK24"/>
      <c r="AML24"/>
      <c r="AMM24"/>
    </row>
    <row r="25" ht="14.25" spans="1:1027">
      <c r="A25" s="1"/>
      <c r="B25" s="1"/>
      <c r="C25" s="11"/>
      <c r="D25" s="10"/>
      <c r="E25" s="10"/>
      <c r="F25" s="10"/>
      <c r="G25" s="10"/>
      <c r="H25" s="10"/>
      <c r="I25" s="2"/>
      <c r="J25" s="2"/>
      <c r="K25"/>
      <c r="L25" s="1"/>
      <c r="M25" s="37"/>
      <c r="N25" s="43" t="s">
        <v>25</v>
      </c>
      <c r="O25" s="44"/>
      <c r="P25" s="45">
        <f>IF(O25=märkeleht!K25,15,0)+IF(O25=märkeleht!K30,10,IF(O25=märkeleht!K10,10,IF(O25=märkeleht!K18,10,0)))</f>
        <v>0</v>
      </c>
      <c r="Q25" s="61"/>
      <c r="R25" s="62"/>
      <c r="S25" s="1"/>
      <c r="T25" s="1"/>
      <c r="U25" s="66"/>
      <c r="V25" s="10"/>
      <c r="W25" s="1"/>
      <c r="X25" s="1"/>
      <c r="Y25" s="66"/>
      <c r="Z25" s="10"/>
      <c r="AA25" s="1"/>
      <c r="AB25" s="1"/>
      <c r="AC25" s="1"/>
      <c r="AD25" s="1"/>
      <c r="AE25" s="1"/>
      <c r="AF25" s="1"/>
      <c r="AG25" s="1"/>
      <c r="AH25" s="75">
        <f t="shared" si="5"/>
        <v>1</v>
      </c>
      <c r="AI25" s="2"/>
      <c r="AJ25" s="75">
        <f t="shared" si="6"/>
        <v>1</v>
      </c>
      <c r="AK25" s="75">
        <f t="shared" si="7"/>
        <v>0</v>
      </c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  <c r="AMK25"/>
      <c r="AML25"/>
      <c r="AMM25"/>
    </row>
    <row r="26" ht="14.25" spans="1:1027">
      <c r="A26" s="1"/>
      <c r="B26" s="1"/>
      <c r="C26" s="11"/>
      <c r="D26" s="12" t="s">
        <v>26</v>
      </c>
      <c r="E26" s="12"/>
      <c r="F26" s="12"/>
      <c r="G26" s="13" t="s">
        <v>43</v>
      </c>
      <c r="H26" s="13"/>
      <c r="I26" s="13" t="s">
        <v>1</v>
      </c>
      <c r="J26" s="13"/>
      <c r="K26" s="30" t="s">
        <v>44</v>
      </c>
      <c r="L26" s="33" t="s">
        <v>15</v>
      </c>
      <c r="M26" s="33"/>
      <c r="N26" s="53" t="s">
        <v>27</v>
      </c>
      <c r="O26" s="47"/>
      <c r="P26" s="48">
        <f>IF(O26=märkeleht!K26,15,IF(O26=märkeleht!K18,15,IF(O26=märkeleht!K34,15,0)))+IF(O26=märkeleht!K5,10,IF(O26=märkeleht!K6,10,IF(O26=märkeleht!K9,10,IF(O26=märkeleht!K13,10,IF(O26=märkeleht!K14,10,IF(O26=märkeleht!K17,10,0))))))</f>
        <v>0</v>
      </c>
      <c r="Q26" s="1"/>
      <c r="R26" s="1"/>
      <c r="S26" s="1"/>
      <c r="T26" s="1"/>
      <c r="U26" s="66"/>
      <c r="V26" s="10"/>
      <c r="W26" s="1"/>
      <c r="X26" s="1"/>
      <c r="Y26" s="66"/>
      <c r="Z26" s="10"/>
      <c r="AA26" s="1"/>
      <c r="AB26" s="1"/>
      <c r="AC26" s="1"/>
      <c r="AD26" s="1"/>
      <c r="AE26" s="1"/>
      <c r="AF26" s="1"/>
      <c r="AG26" s="1"/>
      <c r="AH26" s="75">
        <f t="shared" si="5"/>
        <v>2</v>
      </c>
      <c r="AI26" s="2"/>
      <c r="AJ26" s="75">
        <f t="shared" si="6"/>
        <v>2</v>
      </c>
      <c r="AK26" s="75" t="e">
        <f t="shared" si="7"/>
        <v>#VALUE!</v>
      </c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  <c r="AMK26"/>
      <c r="AML26"/>
      <c r="AMM26"/>
    </row>
    <row r="27" ht="14.25" spans="1:1027">
      <c r="A27" s="1"/>
      <c r="B27" s="1"/>
      <c r="C27" s="11" t="s">
        <v>63</v>
      </c>
      <c r="D27" s="14" t="s">
        <v>68</v>
      </c>
      <c r="E27" s="25" t="s">
        <v>3</v>
      </c>
      <c r="F27" s="26" t="s">
        <v>69</v>
      </c>
      <c r="G27" s="27"/>
      <c r="H27" s="27"/>
      <c r="I27" s="31" t="str">
        <f>märkeleht!$F$27</f>
        <v>?</v>
      </c>
      <c r="J27" s="31" t="str">
        <f>märkeleht!$G$27</f>
        <v>?</v>
      </c>
      <c r="K27" s="32">
        <f t="shared" ref="K27:K32" si="9">IF(J27="?",0,IF(AK27=0,12,IF(AH27=AJ27,10-AK27,AK27*(-1))))</f>
        <v>0</v>
      </c>
      <c r="L27" s="1"/>
      <c r="M27" s="37"/>
      <c r="N27" s="10"/>
      <c r="O27" s="10"/>
      <c r="P27" s="10"/>
      <c r="Q27" s="1"/>
      <c r="R27" s="1"/>
      <c r="S27" s="1"/>
      <c r="T27" s="1"/>
      <c r="U27" s="66"/>
      <c r="V27" s="61"/>
      <c r="W27" s="64"/>
      <c r="X27" s="45">
        <f>IF(W27=märkeleht!$O$11,25,IF(W27=märkeleht!$O$12,25,IF(W27=märkeleht!$O$27,25,IF(W27=märkeleht!$O$28,25,0))))</f>
        <v>0</v>
      </c>
      <c r="Y27" s="67"/>
      <c r="Z27" s="10"/>
      <c r="AA27" s="1"/>
      <c r="AB27" s="1"/>
      <c r="AC27" s="1"/>
      <c r="AD27" s="1"/>
      <c r="AE27" s="1"/>
      <c r="AF27" s="1"/>
      <c r="AG27" s="1"/>
      <c r="AH27" s="75">
        <f t="shared" si="5"/>
        <v>1</v>
      </c>
      <c r="AI27" s="2"/>
      <c r="AJ27" s="75">
        <f t="shared" si="6"/>
        <v>1</v>
      </c>
      <c r="AK27" s="75" t="e">
        <f t="shared" si="7"/>
        <v>#VALUE!</v>
      </c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  <c r="AMK27"/>
      <c r="AML27"/>
      <c r="AMM27"/>
    </row>
    <row r="28" ht="14.25" spans="1:1027">
      <c r="A28" s="1"/>
      <c r="B28" s="1"/>
      <c r="C28" s="11" t="s">
        <v>70</v>
      </c>
      <c r="D28" s="14" t="s">
        <v>71</v>
      </c>
      <c r="E28" s="25" t="s">
        <v>3</v>
      </c>
      <c r="F28" s="26" t="s">
        <v>72</v>
      </c>
      <c r="G28" s="27"/>
      <c r="H28" s="27"/>
      <c r="I28" s="31" t="str">
        <f>märkeleht!$F$28</f>
        <v>?</v>
      </c>
      <c r="J28" s="31" t="str">
        <f>märkeleht!$G$28</f>
        <v>?</v>
      </c>
      <c r="K28" s="32">
        <f t="shared" si="9"/>
        <v>0</v>
      </c>
      <c r="L28" s="1"/>
      <c r="M28" s="37"/>
      <c r="N28" s="10"/>
      <c r="O28" s="49" t="s">
        <v>28</v>
      </c>
      <c r="P28" s="10"/>
      <c r="Q28" s="1"/>
      <c r="R28" s="1"/>
      <c r="S28" s="1"/>
      <c r="T28" s="1"/>
      <c r="U28" s="10"/>
      <c r="V28" s="62"/>
      <c r="W28" s="65"/>
      <c r="X28" s="48">
        <f>IF(W28=märkeleht!$O$11,25,IF(W28=märkeleht!$O$12,25,IF(W28=märkeleht!$O$27,25,IF(W28=märkeleht!$O$28,25,0))))</f>
        <v>0</v>
      </c>
      <c r="Y28" s="1"/>
      <c r="Z28" s="1"/>
      <c r="AA28" s="1"/>
      <c r="AB28" s="1"/>
      <c r="AC28" s="1"/>
      <c r="AD28" s="1"/>
      <c r="AE28" s="1"/>
      <c r="AF28" s="1"/>
      <c r="AG28" s="1"/>
      <c r="AH28" s="75">
        <f t="shared" si="5"/>
        <v>1</v>
      </c>
      <c r="AI28" s="2"/>
      <c r="AJ28" s="75">
        <f t="shared" si="6"/>
        <v>1</v>
      </c>
      <c r="AK28" s="75" t="e">
        <f t="shared" si="7"/>
        <v>#VALUE!</v>
      </c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  <c r="AMK28"/>
      <c r="AML28"/>
      <c r="AMM28"/>
    </row>
    <row r="29" ht="14.25" spans="1:1027">
      <c r="A29" s="1"/>
      <c r="B29" s="1"/>
      <c r="C29" s="11" t="s">
        <v>73</v>
      </c>
      <c r="D29" s="14" t="s">
        <v>69</v>
      </c>
      <c r="E29" s="25" t="s">
        <v>3</v>
      </c>
      <c r="F29" s="26" t="s">
        <v>72</v>
      </c>
      <c r="G29" s="27"/>
      <c r="H29" s="27"/>
      <c r="I29" s="31" t="str">
        <f>märkeleht!$F$29</f>
        <v>?</v>
      </c>
      <c r="J29" s="31" t="str">
        <f>märkeleht!$G$29</f>
        <v>?</v>
      </c>
      <c r="K29" s="32">
        <f t="shared" si="9"/>
        <v>0</v>
      </c>
      <c r="L29" s="1"/>
      <c r="M29" s="37"/>
      <c r="N29" s="43" t="s">
        <v>29</v>
      </c>
      <c r="O29" s="44"/>
      <c r="P29" s="45">
        <f>IF(O29=märkeleht!K29,15,0)+IF(O29=märkeleht!K21,10,IF(O29=märkeleht!K10,10,IF(O29=märkeleht!K18,10,IF(O29=märkeleht!K34,10,0))))</f>
        <v>0</v>
      </c>
      <c r="Q29" s="61"/>
      <c r="R29" s="10"/>
      <c r="S29" s="1"/>
      <c r="T29" s="1"/>
      <c r="U29" s="10"/>
      <c r="V29" s="62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75">
        <f t="shared" si="5"/>
        <v>1</v>
      </c>
      <c r="AI29" s="2"/>
      <c r="AJ29" s="75">
        <f t="shared" si="6"/>
        <v>1</v>
      </c>
      <c r="AK29" s="75" t="e">
        <f t="shared" si="7"/>
        <v>#VALUE!</v>
      </c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  <c r="AMK29"/>
      <c r="AML29"/>
      <c r="AMM29"/>
    </row>
    <row r="30" ht="14.25" spans="1:1027">
      <c r="A30" s="1"/>
      <c r="B30" s="1"/>
      <c r="C30" s="11" t="s">
        <v>73</v>
      </c>
      <c r="D30" s="14" t="s">
        <v>68</v>
      </c>
      <c r="E30" s="25" t="s">
        <v>3</v>
      </c>
      <c r="F30" s="26" t="s">
        <v>71</v>
      </c>
      <c r="G30" s="27"/>
      <c r="H30" s="27"/>
      <c r="I30" s="31" t="str">
        <f>märkeleht!$F$30</f>
        <v>?</v>
      </c>
      <c r="J30" s="31" t="str">
        <f>märkeleht!$G$30</f>
        <v>?</v>
      </c>
      <c r="K30" s="32">
        <f t="shared" si="9"/>
        <v>0</v>
      </c>
      <c r="L30" s="1"/>
      <c r="M30" s="37"/>
      <c r="N30" s="54" t="s">
        <v>30</v>
      </c>
      <c r="O30" s="47"/>
      <c r="P30" s="48">
        <f>IF(O30=märkeleht!K30,15,0)+IF(O30=märkeleht!K25,10,IF(O30=märkeleht!K10,10,IF(O30=märkeleht!K18,10,0)))</f>
        <v>0</v>
      </c>
      <c r="Q30" s="66"/>
      <c r="R30" s="10"/>
      <c r="S30" s="1"/>
      <c r="T30" s="1"/>
      <c r="U30" s="10"/>
      <c r="V30" s="62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75">
        <f t="shared" si="5"/>
        <v>1</v>
      </c>
      <c r="AI30" s="2"/>
      <c r="AJ30" s="75">
        <f t="shared" si="6"/>
        <v>1</v>
      </c>
      <c r="AK30" s="75" t="e">
        <f t="shared" si="7"/>
        <v>#VALUE!</v>
      </c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  <c r="AMK30"/>
      <c r="AML30"/>
      <c r="AMM30"/>
    </row>
    <row r="31" ht="14.25" spans="1:1027">
      <c r="A31" s="1"/>
      <c r="B31" s="1"/>
      <c r="C31" s="11" t="s">
        <v>74</v>
      </c>
      <c r="D31" s="14" t="s">
        <v>72</v>
      </c>
      <c r="E31" s="25" t="s">
        <v>3</v>
      </c>
      <c r="F31" s="26" t="s">
        <v>68</v>
      </c>
      <c r="G31" s="27"/>
      <c r="H31" s="27"/>
      <c r="I31" s="31" t="str">
        <f>märkeleht!$F$31</f>
        <v>?</v>
      </c>
      <c r="J31" s="31" t="str">
        <f>märkeleht!$G$31</f>
        <v>?</v>
      </c>
      <c r="K31" s="32">
        <f t="shared" si="9"/>
        <v>0</v>
      </c>
      <c r="L31" s="1"/>
      <c r="M31" s="37"/>
      <c r="N31" s="10"/>
      <c r="O31" s="10"/>
      <c r="P31" s="10"/>
      <c r="Q31" s="66"/>
      <c r="R31" s="61"/>
      <c r="S31" s="64"/>
      <c r="T31" s="45">
        <f>IF(S31=märkeleht!$M$7,20,0)+IF(S31=märkeleht!$M$8,20,0)+IF(S31=märkeleht!$M$15,20,0)+IF(S31=märkeleht!$M$16,20,0)+IF(S31=märkeleht!$M$23,20,IF(S31=märkeleht!$M$24,20,IF(S31=märkeleht!$M$31,20,IF(S31=märkeleht!$M$32,20,0))))</f>
        <v>0</v>
      </c>
      <c r="U31" s="61"/>
      <c r="V31" s="62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75">
        <f t="shared" si="5"/>
        <v>1</v>
      </c>
      <c r="AI31" s="2"/>
      <c r="AJ31" s="75">
        <f t="shared" si="6"/>
        <v>1</v>
      </c>
      <c r="AK31" s="75" t="e">
        <f t="shared" si="7"/>
        <v>#VALUE!</v>
      </c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  <c r="AMI31"/>
      <c r="AMJ31"/>
      <c r="AMK31"/>
      <c r="AML31"/>
      <c r="AMM31"/>
    </row>
    <row r="32" ht="14.25" spans="1:1027">
      <c r="A32" s="1"/>
      <c r="B32" s="1"/>
      <c r="C32" s="11" t="s">
        <v>74</v>
      </c>
      <c r="D32" s="14" t="s">
        <v>69</v>
      </c>
      <c r="E32" s="25" t="s">
        <v>3</v>
      </c>
      <c r="F32" s="26" t="s">
        <v>71</v>
      </c>
      <c r="G32" s="27"/>
      <c r="H32" s="27"/>
      <c r="I32" s="31" t="str">
        <f>märkeleht!$F$32</f>
        <v>?</v>
      </c>
      <c r="J32" s="31" t="str">
        <f>märkeleht!$G$32</f>
        <v>?</v>
      </c>
      <c r="K32" s="32">
        <f t="shared" si="9"/>
        <v>0</v>
      </c>
      <c r="L32" s="1"/>
      <c r="M32" s="37"/>
      <c r="N32" s="10"/>
      <c r="O32" s="49" t="s">
        <v>28</v>
      </c>
      <c r="P32" s="10"/>
      <c r="Q32" s="66"/>
      <c r="R32" s="10"/>
      <c r="S32" s="65"/>
      <c r="T32" s="48">
        <f>IF(S32=märkeleht!$M$7,20,0)+IF(S32=märkeleht!$M$8,20,0)+IF(S32=märkeleht!$M$15,20,0)+IF(S32=märkeleht!$M$16,20,0)+IF(S32=märkeleht!$M$23,20,IF(S32=märkeleht!$M$24,20,IF(S32=märkeleht!$M$31,20,IF(S32=märkeleht!$M$32,20,0))))</f>
        <v>0</v>
      </c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75">
        <f t="shared" si="5"/>
        <v>1</v>
      </c>
      <c r="AI32" s="2"/>
      <c r="AJ32" s="75">
        <f t="shared" si="6"/>
        <v>1</v>
      </c>
      <c r="AK32" s="75" t="e">
        <f t="shared" si="7"/>
        <v>#VALUE!</v>
      </c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  <c r="AMG32"/>
      <c r="AMH32"/>
      <c r="AMI32"/>
      <c r="AMJ32"/>
      <c r="AMK32"/>
      <c r="AML32"/>
      <c r="AMM32"/>
    </row>
    <row r="33" spans="1:1027">
      <c r="A33" s="1"/>
      <c r="B33" s="1"/>
      <c r="C33" s="11"/>
      <c r="D33" s="10"/>
      <c r="E33" s="10"/>
      <c r="F33" s="10"/>
      <c r="G33" s="10"/>
      <c r="H33" s="10"/>
      <c r="I33" s="2"/>
      <c r="J33" s="2"/>
      <c r="K33"/>
      <c r="L33" s="1"/>
      <c r="M33" s="37"/>
      <c r="N33" s="43" t="s">
        <v>31</v>
      </c>
      <c r="O33" s="44"/>
      <c r="P33" s="45">
        <f>IF(O33=märkeleht!K33,15,0)+IF(O33=märkeleht!K22,10,IF(O33=märkeleht!K10,10,IF(O33=märkeleht!K18,10,0)))</f>
        <v>0</v>
      </c>
      <c r="Q33" s="67"/>
      <c r="R33" s="10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75">
        <f t="shared" si="5"/>
        <v>1</v>
      </c>
      <c r="AI33" s="2"/>
      <c r="AJ33" s="75">
        <f t="shared" si="6"/>
        <v>1</v>
      </c>
      <c r="AK33" s="75">
        <f t="shared" si="7"/>
        <v>0</v>
      </c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  <c r="AMK33"/>
      <c r="AML33"/>
      <c r="AMM33"/>
    </row>
    <row r="34" ht="14.25" spans="1:1027">
      <c r="A34" s="1"/>
      <c r="B34" s="1"/>
      <c r="C34" s="11"/>
      <c r="D34" s="12" t="s">
        <v>32</v>
      </c>
      <c r="E34" s="12"/>
      <c r="F34" s="12"/>
      <c r="G34" s="13" t="s">
        <v>43</v>
      </c>
      <c r="H34" s="13"/>
      <c r="I34" s="13" t="s">
        <v>1</v>
      </c>
      <c r="J34" s="13"/>
      <c r="K34" s="30" t="s">
        <v>44</v>
      </c>
      <c r="L34" s="33" t="s">
        <v>15</v>
      </c>
      <c r="M34" s="33"/>
      <c r="N34" s="53" t="s">
        <v>33</v>
      </c>
      <c r="O34" s="47"/>
      <c r="P34" s="48">
        <f>IF(O34=märkeleht!K18,15,IF(O34=märkeleht!K10,15,IF(O34=märkeleht!K26,15,IF(O34=märkeleht!K34,15,0))))+IF(O34=märkeleht!$K$5,10,IF(O34=märkeleht!K6,10,IF(O34=märkeleht!K9,10,IF(O34=märkeleht!K13,10,IF(O34=märkeleht!K14,10,IF(O34=märkeleht!K17,10,0))))))+IF(O34=märkeleht!K21,10,IF(O34=märkeleht!K22,10,IF(O34=märkeleht!K25,10,IF(O34=märkeleht!K29,10,IF(O34=märkeleht!K30,10,IF(O34=märkeleht!K33,10,0))))))</f>
        <v>0</v>
      </c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75">
        <f t="shared" si="5"/>
        <v>2</v>
      </c>
      <c r="AI34" s="2"/>
      <c r="AJ34" s="75">
        <f t="shared" si="6"/>
        <v>2</v>
      </c>
      <c r="AK34" s="75" t="e">
        <f t="shared" si="7"/>
        <v>#VALUE!</v>
      </c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  <c r="AMK34"/>
      <c r="AML34"/>
      <c r="AMM34"/>
    </row>
    <row r="35" spans="1:1027">
      <c r="A35" s="1"/>
      <c r="B35" s="1"/>
      <c r="C35" s="11" t="s">
        <v>70</v>
      </c>
      <c r="D35" s="14" t="s">
        <v>75</v>
      </c>
      <c r="E35" s="25" t="s">
        <v>3</v>
      </c>
      <c r="F35" s="26" t="s">
        <v>76</v>
      </c>
      <c r="G35" s="27"/>
      <c r="H35" s="27"/>
      <c r="I35" s="31" t="str">
        <f>märkeleht!$F$35</f>
        <v>?</v>
      </c>
      <c r="J35" s="31" t="str">
        <f>märkeleht!$G$35</f>
        <v>?</v>
      </c>
      <c r="K35" s="32">
        <f t="shared" ref="K35:K40" si="10">IF(J35="?",0,IF(AK35=0,12,IF(AH35=AJ35,10-AK35,AK35*(-1))))</f>
        <v>0</v>
      </c>
      <c r="L35" s="1"/>
      <c r="M35" s="37"/>
      <c r="N35" s="10"/>
      <c r="O35" s="10"/>
      <c r="P35" s="10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75">
        <f t="shared" si="5"/>
        <v>1</v>
      </c>
      <c r="AI35" s="2"/>
      <c r="AJ35" s="75">
        <f t="shared" si="6"/>
        <v>1</v>
      </c>
      <c r="AK35" s="75" t="e">
        <f t="shared" si="7"/>
        <v>#VALUE!</v>
      </c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  <c r="AMK35"/>
      <c r="AML35"/>
      <c r="AMM35"/>
    </row>
    <row r="36" spans="1:1027">
      <c r="A36" s="1"/>
      <c r="B36" s="1"/>
      <c r="C36" s="11" t="s">
        <v>70</v>
      </c>
      <c r="D36" s="14" t="s">
        <v>77</v>
      </c>
      <c r="E36" s="25" t="s">
        <v>3</v>
      </c>
      <c r="F36" s="26" t="s">
        <v>78</v>
      </c>
      <c r="G36" s="27"/>
      <c r="H36" s="27"/>
      <c r="I36" s="31" t="str">
        <f>märkeleht!$F$36</f>
        <v>?</v>
      </c>
      <c r="J36" s="31" t="str">
        <f>märkeleht!$G$36</f>
        <v>?</v>
      </c>
      <c r="K36" s="32">
        <f t="shared" si="10"/>
        <v>0</v>
      </c>
      <c r="L36" s="1"/>
      <c r="M36" s="37"/>
      <c r="N36" s="10"/>
      <c r="O36" s="10"/>
      <c r="P36" s="10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75">
        <f t="shared" si="5"/>
        <v>1</v>
      </c>
      <c r="AI36" s="2"/>
      <c r="AJ36" s="75">
        <f t="shared" si="6"/>
        <v>1</v>
      </c>
      <c r="AK36" s="75" t="e">
        <f t="shared" si="7"/>
        <v>#VALUE!</v>
      </c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  <c r="AMK36"/>
      <c r="AML36"/>
      <c r="AMM36"/>
    </row>
    <row r="37" spans="1:1027">
      <c r="A37" s="1"/>
      <c r="B37" s="1"/>
      <c r="C37" s="11" t="s">
        <v>73</v>
      </c>
      <c r="D37" s="14" t="s">
        <v>78</v>
      </c>
      <c r="E37" s="25" t="s">
        <v>3</v>
      </c>
      <c r="F37" s="26" t="s">
        <v>76</v>
      </c>
      <c r="G37" s="27"/>
      <c r="H37" s="27"/>
      <c r="I37" s="31" t="str">
        <f>märkeleht!$F$37</f>
        <v>?</v>
      </c>
      <c r="J37" s="31" t="str">
        <f>märkeleht!$G$37</f>
        <v>?</v>
      </c>
      <c r="K37" s="32">
        <f t="shared" si="10"/>
        <v>0</v>
      </c>
      <c r="L37" s="1"/>
      <c r="M37" s="37"/>
      <c r="N37" s="10"/>
      <c r="O37" s="10"/>
      <c r="P37" s="10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75">
        <f t="shared" si="5"/>
        <v>1</v>
      </c>
      <c r="AI37" s="2"/>
      <c r="AJ37" s="75">
        <f t="shared" si="6"/>
        <v>1</v>
      </c>
      <c r="AK37" s="75" t="e">
        <f t="shared" si="7"/>
        <v>#VALUE!</v>
      </c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  <c r="AMK37"/>
      <c r="AML37"/>
      <c r="AMM37"/>
    </row>
    <row r="38" spans="1:1027">
      <c r="A38" s="1"/>
      <c r="B38" s="1"/>
      <c r="C38" s="11" t="s">
        <v>79</v>
      </c>
      <c r="D38" s="14" t="s">
        <v>77</v>
      </c>
      <c r="E38" s="25" t="s">
        <v>3</v>
      </c>
      <c r="F38" s="26" t="s">
        <v>75</v>
      </c>
      <c r="G38" s="27"/>
      <c r="H38" s="27"/>
      <c r="I38" s="31" t="str">
        <f>märkeleht!$F$38</f>
        <v>?</v>
      </c>
      <c r="J38" s="31" t="str">
        <f>märkeleht!$G$38</f>
        <v>?</v>
      </c>
      <c r="K38" s="32">
        <f t="shared" si="10"/>
        <v>0</v>
      </c>
      <c r="L38" s="1"/>
      <c r="M38" s="37"/>
      <c r="N38" s="10"/>
      <c r="O38" s="10"/>
      <c r="P38" s="10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75">
        <f t="shared" si="5"/>
        <v>1</v>
      </c>
      <c r="AI38" s="2"/>
      <c r="AJ38" s="75">
        <f t="shared" si="6"/>
        <v>1</v>
      </c>
      <c r="AK38" s="75" t="e">
        <f t="shared" si="7"/>
        <v>#VALUE!</v>
      </c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  <c r="AMK38"/>
      <c r="AML38"/>
      <c r="AMM38"/>
    </row>
    <row r="39" spans="1:1027">
      <c r="A39" s="1"/>
      <c r="B39" s="1"/>
      <c r="C39" s="11" t="s">
        <v>80</v>
      </c>
      <c r="D39" s="14" t="s">
        <v>78</v>
      </c>
      <c r="E39" s="25" t="s">
        <v>3</v>
      </c>
      <c r="F39" s="26" t="s">
        <v>75</v>
      </c>
      <c r="G39" s="27"/>
      <c r="H39" s="27"/>
      <c r="I39" s="31" t="str">
        <f>märkeleht!$F$39</f>
        <v>?</v>
      </c>
      <c r="J39" s="31" t="str">
        <f>märkeleht!$G$39</f>
        <v>?</v>
      </c>
      <c r="K39" s="32">
        <f t="shared" si="10"/>
        <v>0</v>
      </c>
      <c r="L39" s="34"/>
      <c r="M39" s="55"/>
      <c r="N39" s="56" t="s">
        <v>81</v>
      </c>
      <c r="O39" s="56"/>
      <c r="P39" s="56"/>
      <c r="Q39" s="56"/>
      <c r="R39" s="56"/>
      <c r="S39" s="56"/>
      <c r="T39" s="56"/>
      <c r="U39" s="56"/>
      <c r="V39" s="34"/>
      <c r="W39" s="34"/>
      <c r="X39" s="34"/>
      <c r="Y39" s="34"/>
      <c r="Z39" s="34"/>
      <c r="AA39" s="34"/>
      <c r="AB39" s="1"/>
      <c r="AC39" s="1"/>
      <c r="AD39" s="1"/>
      <c r="AE39" s="1"/>
      <c r="AF39" s="1"/>
      <c r="AG39" s="1"/>
      <c r="AH39" s="75">
        <f t="shared" si="5"/>
        <v>1</v>
      </c>
      <c r="AI39" s="2"/>
      <c r="AJ39" s="75">
        <f t="shared" si="6"/>
        <v>1</v>
      </c>
      <c r="AK39" s="75" t="e">
        <f t="shared" si="7"/>
        <v>#VALUE!</v>
      </c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  <c r="AMK39"/>
      <c r="AML39"/>
      <c r="AMM39"/>
    </row>
    <row r="40" spans="1:1027">
      <c r="A40" s="1"/>
      <c r="B40" s="1"/>
      <c r="C40" s="11" t="s">
        <v>80</v>
      </c>
      <c r="D40" s="14" t="s">
        <v>76</v>
      </c>
      <c r="E40" s="25" t="s">
        <v>3</v>
      </c>
      <c r="F40" s="26" t="s">
        <v>77</v>
      </c>
      <c r="G40" s="27"/>
      <c r="H40" s="27"/>
      <c r="I40" s="31" t="str">
        <f>märkeleht!$F$40</f>
        <v>?</v>
      </c>
      <c r="J40" s="31" t="str">
        <f>märkeleht!$G$40</f>
        <v>?</v>
      </c>
      <c r="K40" s="32">
        <f t="shared" si="10"/>
        <v>0</v>
      </c>
      <c r="L40" s="35" t="s">
        <v>82</v>
      </c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1"/>
      <c r="AC40" s="1"/>
      <c r="AD40" s="1"/>
      <c r="AE40" s="1"/>
      <c r="AF40" s="1"/>
      <c r="AG40" s="1"/>
      <c r="AH40" s="75">
        <f t="shared" si="5"/>
        <v>1</v>
      </c>
      <c r="AI40" s="2"/>
      <c r="AJ40" s="75">
        <f t="shared" si="6"/>
        <v>1</v>
      </c>
      <c r="AK40" s="75" t="e">
        <f t="shared" si="7"/>
        <v>#VALUE!</v>
      </c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  <c r="AMK40"/>
      <c r="AML40"/>
      <c r="AMM40"/>
    </row>
    <row r="41" spans="1:1027">
      <c r="A41" s="1"/>
      <c r="B41" s="1"/>
      <c r="C41" s="11"/>
      <c r="D41" s="10"/>
      <c r="E41" s="10"/>
      <c r="F41" s="10"/>
      <c r="G41" s="10"/>
      <c r="H41" s="10"/>
      <c r="I41" s="2"/>
      <c r="J41" s="2"/>
      <c r="K41"/>
      <c r="L41" s="1"/>
      <c r="M41" s="37"/>
      <c r="N41" s="10"/>
      <c r="O41" s="10"/>
      <c r="P41" s="10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75">
        <f t="shared" si="5"/>
        <v>1</v>
      </c>
      <c r="AI41" s="2"/>
      <c r="AJ41" s="75">
        <f t="shared" si="6"/>
        <v>1</v>
      </c>
      <c r="AK41" s="75">
        <f t="shared" si="7"/>
        <v>0</v>
      </c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  <c r="AMG41"/>
      <c r="AMH41"/>
      <c r="AMI41"/>
      <c r="AMJ41"/>
      <c r="AMK41"/>
      <c r="AML41"/>
      <c r="AMM41"/>
    </row>
    <row r="42" spans="1:1027">
      <c r="A42" s="1"/>
      <c r="B42" s="1"/>
      <c r="C42" s="11"/>
      <c r="D42" s="12" t="s">
        <v>34</v>
      </c>
      <c r="E42" s="12"/>
      <c r="F42" s="12"/>
      <c r="G42" s="13" t="s">
        <v>43</v>
      </c>
      <c r="H42" s="13"/>
      <c r="I42" s="13" t="s">
        <v>1</v>
      </c>
      <c r="J42" s="13"/>
      <c r="K42" s="30" t="s">
        <v>44</v>
      </c>
      <c r="L42" s="1"/>
      <c r="M42" s="37"/>
      <c r="N42" s="10"/>
      <c r="O42" s="10"/>
      <c r="P42" s="10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75">
        <f t="shared" si="5"/>
        <v>2</v>
      </c>
      <c r="AI42" s="2"/>
      <c r="AJ42" s="75">
        <f t="shared" si="6"/>
        <v>2</v>
      </c>
      <c r="AK42" s="75" t="e">
        <f t="shared" si="7"/>
        <v>#VALUE!</v>
      </c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  <c r="AMG42"/>
      <c r="AMH42"/>
      <c r="AMI42"/>
      <c r="AMJ42"/>
      <c r="AMK42"/>
      <c r="AML42"/>
      <c r="AMM42"/>
    </row>
    <row r="43" spans="1:1027">
      <c r="A43" s="1"/>
      <c r="B43" s="1"/>
      <c r="C43" s="11" t="s">
        <v>83</v>
      </c>
      <c r="D43" s="14" t="s">
        <v>84</v>
      </c>
      <c r="E43" s="25" t="s">
        <v>3</v>
      </c>
      <c r="F43" s="26" t="s">
        <v>85</v>
      </c>
      <c r="G43" s="27"/>
      <c r="H43" s="27"/>
      <c r="I43" s="31" t="str">
        <f>märkeleht!$F$43</f>
        <v>?</v>
      </c>
      <c r="J43" s="31" t="str">
        <f>märkeleht!$G$43</f>
        <v>?</v>
      </c>
      <c r="K43" s="32">
        <f t="shared" ref="K43:K48" si="11">IF(J43="?",0,IF(AK43=0,12,IF(AH43=AJ43,10-AK43,AK43*(-1))))</f>
        <v>0</v>
      </c>
      <c r="L43" s="1"/>
      <c r="M43" s="37"/>
      <c r="N43" s="10"/>
      <c r="O43" s="10"/>
      <c r="P43" s="10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75">
        <f t="shared" si="5"/>
        <v>1</v>
      </c>
      <c r="AI43" s="2"/>
      <c r="AJ43" s="75">
        <f t="shared" si="6"/>
        <v>1</v>
      </c>
      <c r="AK43" s="75" t="e">
        <f t="shared" si="7"/>
        <v>#VALUE!</v>
      </c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  <c r="AMG43"/>
      <c r="AMH43"/>
      <c r="AMI43"/>
      <c r="AMJ43"/>
      <c r="AMK43"/>
      <c r="AML43"/>
      <c r="AMM43"/>
    </row>
    <row r="44" spans="1:1027">
      <c r="A44" s="1"/>
      <c r="B44" s="1"/>
      <c r="C44" s="11" t="s">
        <v>83</v>
      </c>
      <c r="D44" s="14" t="s">
        <v>86</v>
      </c>
      <c r="E44" s="25" t="s">
        <v>3</v>
      </c>
      <c r="F44" s="26" t="s">
        <v>87</v>
      </c>
      <c r="G44" s="27"/>
      <c r="H44" s="27"/>
      <c r="I44" s="31" t="str">
        <f>märkeleht!$F$44</f>
        <v>?</v>
      </c>
      <c r="J44" s="31" t="str">
        <f>märkeleht!$G$44</f>
        <v>?</v>
      </c>
      <c r="K44" s="32">
        <f t="shared" si="11"/>
        <v>0</v>
      </c>
      <c r="L44" s="1"/>
      <c r="M44" s="37"/>
      <c r="N44" s="10"/>
      <c r="O44" s="10"/>
      <c r="P44" s="10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75">
        <f t="shared" si="5"/>
        <v>1</v>
      </c>
      <c r="AI44" s="2"/>
      <c r="AJ44" s="75">
        <f t="shared" si="6"/>
        <v>1</v>
      </c>
      <c r="AK44" s="75" t="e">
        <f t="shared" si="7"/>
        <v>#VALUE!</v>
      </c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  <c r="AMF44"/>
      <c r="AMG44"/>
      <c r="AMH44"/>
      <c r="AMI44"/>
      <c r="AMJ44"/>
      <c r="AMK44"/>
      <c r="AML44"/>
      <c r="AMM44"/>
    </row>
    <row r="45" spans="1:1027">
      <c r="A45" s="1"/>
      <c r="B45" s="1"/>
      <c r="C45" s="11" t="s">
        <v>79</v>
      </c>
      <c r="D45" s="14" t="s">
        <v>84</v>
      </c>
      <c r="E45" s="25" t="s">
        <v>3</v>
      </c>
      <c r="F45" s="26" t="s">
        <v>86</v>
      </c>
      <c r="G45" s="27"/>
      <c r="H45" s="27"/>
      <c r="I45" s="31" t="str">
        <f>märkeleht!$F$45</f>
        <v>?</v>
      </c>
      <c r="J45" s="31" t="str">
        <f>märkeleht!$G$45</f>
        <v>?</v>
      </c>
      <c r="K45" s="32">
        <f t="shared" si="11"/>
        <v>0</v>
      </c>
      <c r="L45" s="1"/>
      <c r="M45" s="37"/>
      <c r="N45" s="10"/>
      <c r="O45" s="10"/>
      <c r="P45" s="10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75">
        <f t="shared" si="5"/>
        <v>1</v>
      </c>
      <c r="AI45" s="2"/>
      <c r="AJ45" s="75">
        <f t="shared" si="6"/>
        <v>1</v>
      </c>
      <c r="AK45" s="75" t="e">
        <f t="shared" si="7"/>
        <v>#VALUE!</v>
      </c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  <c r="AMF45"/>
      <c r="AMG45"/>
      <c r="AMH45"/>
      <c r="AMI45"/>
      <c r="AMJ45"/>
      <c r="AMK45"/>
      <c r="AML45"/>
      <c r="AMM45"/>
    </row>
    <row r="46" spans="1:1027">
      <c r="A46" s="1"/>
      <c r="B46" s="1"/>
      <c r="C46" s="11" t="s">
        <v>79</v>
      </c>
      <c r="D46" s="14" t="s">
        <v>85</v>
      </c>
      <c r="E46" s="25" t="s">
        <v>3</v>
      </c>
      <c r="F46" s="26" t="s">
        <v>87</v>
      </c>
      <c r="G46" s="27"/>
      <c r="H46" s="27"/>
      <c r="I46" s="31" t="str">
        <f>märkeleht!$F$46</f>
        <v>?</v>
      </c>
      <c r="J46" s="31" t="str">
        <f>märkeleht!$G$46</f>
        <v>?</v>
      </c>
      <c r="K46" s="32">
        <f t="shared" si="11"/>
        <v>0</v>
      </c>
      <c r="L46" s="1"/>
      <c r="M46" s="37"/>
      <c r="N46" s="10"/>
      <c r="O46" s="10"/>
      <c r="P46" s="10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75">
        <f t="shared" si="5"/>
        <v>1</v>
      </c>
      <c r="AI46" s="2"/>
      <c r="AJ46" s="75">
        <f t="shared" si="6"/>
        <v>1</v>
      </c>
      <c r="AK46" s="75" t="e">
        <f t="shared" si="7"/>
        <v>#VALUE!</v>
      </c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  <c r="AMG46"/>
      <c r="AMH46"/>
      <c r="AMI46"/>
      <c r="AMJ46"/>
      <c r="AMK46"/>
      <c r="AML46"/>
      <c r="AMM46"/>
    </row>
    <row r="47" spans="1:1027">
      <c r="A47" s="1"/>
      <c r="B47" s="1"/>
      <c r="C47" s="11" t="s">
        <v>80</v>
      </c>
      <c r="D47" s="14" t="s">
        <v>87</v>
      </c>
      <c r="E47" s="25" t="s">
        <v>3</v>
      </c>
      <c r="F47" s="26" t="s">
        <v>84</v>
      </c>
      <c r="G47" s="27"/>
      <c r="H47" s="27"/>
      <c r="I47" s="31" t="str">
        <f>märkeleht!$F$47</f>
        <v>?</v>
      </c>
      <c r="J47" s="31" t="str">
        <f>märkeleht!$G$47</f>
        <v>?</v>
      </c>
      <c r="K47" s="32">
        <f t="shared" si="11"/>
        <v>0</v>
      </c>
      <c r="L47" s="1"/>
      <c r="M47" s="37"/>
      <c r="N47" s="10"/>
      <c r="O47" s="10"/>
      <c r="P47" s="10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75">
        <f t="shared" si="5"/>
        <v>1</v>
      </c>
      <c r="AI47" s="2"/>
      <c r="AJ47" s="75">
        <f t="shared" si="6"/>
        <v>1</v>
      </c>
      <c r="AK47" s="75" t="e">
        <f t="shared" si="7"/>
        <v>#VALUE!</v>
      </c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  <c r="AJV47"/>
      <c r="AJW47"/>
      <c r="AJX47"/>
      <c r="AJY47"/>
      <c r="AJZ47"/>
      <c r="AKA47"/>
      <c r="AKB47"/>
      <c r="AKC47"/>
      <c r="AKD47"/>
      <c r="AKE47"/>
      <c r="AKF47"/>
      <c r="AKG47"/>
      <c r="AKH47"/>
      <c r="AKI47"/>
      <c r="AKJ47"/>
      <c r="AKK47"/>
      <c r="AKL47"/>
      <c r="AKM47"/>
      <c r="AKN47"/>
      <c r="AKO47"/>
      <c r="AKP47"/>
      <c r="AKQ47"/>
      <c r="AKR47"/>
      <c r="AKS47"/>
      <c r="AKT47"/>
      <c r="AKU47"/>
      <c r="AKV47"/>
      <c r="AKW47"/>
      <c r="AKX47"/>
      <c r="AKY47"/>
      <c r="AKZ47"/>
      <c r="ALA47"/>
      <c r="ALB47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  <c r="AMB47"/>
      <c r="AMC47"/>
      <c r="AMD47"/>
      <c r="AME47"/>
      <c r="AMF47"/>
      <c r="AMG47"/>
      <c r="AMH47"/>
      <c r="AMI47"/>
      <c r="AMJ47"/>
      <c r="AMK47"/>
      <c r="AML47"/>
      <c r="AMM47"/>
    </row>
    <row r="48" spans="1:1027">
      <c r="A48" s="1"/>
      <c r="B48" s="1"/>
      <c r="C48" s="11" t="s">
        <v>80</v>
      </c>
      <c r="D48" s="14" t="s">
        <v>85</v>
      </c>
      <c r="E48" s="25" t="s">
        <v>3</v>
      </c>
      <c r="F48" s="26" t="s">
        <v>86</v>
      </c>
      <c r="G48" s="27"/>
      <c r="H48" s="27"/>
      <c r="I48" s="31" t="str">
        <f>märkeleht!$F$48</f>
        <v>?</v>
      </c>
      <c r="J48" s="31" t="str">
        <f>märkeleht!$G$48</f>
        <v>?</v>
      </c>
      <c r="K48" s="32">
        <f t="shared" si="11"/>
        <v>0</v>
      </c>
      <c r="L48" s="1"/>
      <c r="M48" s="37"/>
      <c r="N48" s="10"/>
      <c r="O48" s="10"/>
      <c r="P48" s="10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75">
        <f t="shared" si="5"/>
        <v>1</v>
      </c>
      <c r="AI48" s="2"/>
      <c r="AJ48" s="75">
        <f t="shared" si="6"/>
        <v>1</v>
      </c>
      <c r="AK48" s="75" t="e">
        <f t="shared" si="7"/>
        <v>#VALUE!</v>
      </c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  <c r="QN48"/>
      <c r="QO48"/>
      <c r="QP48"/>
      <c r="QQ48"/>
      <c r="QR48"/>
      <c r="QS48"/>
      <c r="QT48"/>
      <c r="QU48"/>
      <c r="QV48"/>
      <c r="QW48"/>
      <c r="QX48"/>
      <c r="QY48"/>
      <c r="QZ48"/>
      <c r="RA48"/>
      <c r="RB48"/>
      <c r="RC48"/>
      <c r="RD48"/>
      <c r="RE48"/>
      <c r="RF48"/>
      <c r="RG48"/>
      <c r="RH48"/>
      <c r="RI48"/>
      <c r="RJ48"/>
      <c r="RK48"/>
      <c r="RL48"/>
      <c r="RM48"/>
      <c r="RN48"/>
      <c r="RO48"/>
      <c r="RP48"/>
      <c r="RQ48"/>
      <c r="RR48"/>
      <c r="RS48"/>
      <c r="RT48"/>
      <c r="RU48"/>
      <c r="RV48"/>
      <c r="RW48"/>
      <c r="RX48"/>
      <c r="RY48"/>
      <c r="RZ48"/>
      <c r="SA48"/>
      <c r="SB48"/>
      <c r="SC48"/>
      <c r="SD48"/>
      <c r="SE48"/>
      <c r="SF48"/>
      <c r="SG48"/>
      <c r="SH48"/>
      <c r="SI48"/>
      <c r="SJ48"/>
      <c r="SK48"/>
      <c r="SL48"/>
      <c r="SM48"/>
      <c r="SN48"/>
      <c r="SO48"/>
      <c r="SP48"/>
      <c r="SQ48"/>
      <c r="SR48"/>
      <c r="SS48"/>
      <c r="ST48"/>
      <c r="SU48"/>
      <c r="SV48"/>
      <c r="SW48"/>
      <c r="SX48"/>
      <c r="SY48"/>
      <c r="SZ48"/>
      <c r="TA48"/>
      <c r="TB48"/>
      <c r="TC48"/>
      <c r="TD48"/>
      <c r="TE48"/>
      <c r="TF48"/>
      <c r="TG48"/>
      <c r="TH48"/>
      <c r="TI48"/>
      <c r="TJ48"/>
      <c r="TK48"/>
      <c r="TL48"/>
      <c r="TM48"/>
      <c r="TN48"/>
      <c r="TO48"/>
      <c r="TP48"/>
      <c r="TQ48"/>
      <c r="TR48"/>
      <c r="TS48"/>
      <c r="TT48"/>
      <c r="TU48"/>
      <c r="TV48"/>
      <c r="TW48"/>
      <c r="TX48"/>
      <c r="TY48"/>
      <c r="TZ48"/>
      <c r="UA48"/>
      <c r="UB48"/>
      <c r="UC48"/>
      <c r="UD48"/>
      <c r="UE48"/>
      <c r="UF48"/>
      <c r="UG48"/>
      <c r="UH48"/>
      <c r="UI48"/>
      <c r="UJ48"/>
      <c r="UK48"/>
      <c r="UL48"/>
      <c r="UM48"/>
      <c r="UN48"/>
      <c r="UO48"/>
      <c r="UP48"/>
      <c r="UQ48"/>
      <c r="UR48"/>
      <c r="US48"/>
      <c r="UT48"/>
      <c r="UU48"/>
      <c r="UV48"/>
      <c r="UW48"/>
      <c r="UX48"/>
      <c r="UY48"/>
      <c r="UZ48"/>
      <c r="VA48"/>
      <c r="VB48"/>
      <c r="VC48"/>
      <c r="VD48"/>
      <c r="VE48"/>
      <c r="VF48"/>
      <c r="VG48"/>
      <c r="VH48"/>
      <c r="VI48"/>
      <c r="VJ48"/>
      <c r="VK48"/>
      <c r="VL48"/>
      <c r="VM48"/>
      <c r="VN48"/>
      <c r="VO48"/>
      <c r="VP48"/>
      <c r="VQ48"/>
      <c r="VR48"/>
      <c r="VS48"/>
      <c r="VT48"/>
      <c r="VU48"/>
      <c r="VV48"/>
      <c r="VW48"/>
      <c r="VX48"/>
      <c r="VY48"/>
      <c r="VZ48"/>
      <c r="WA48"/>
      <c r="WB48"/>
      <c r="WC48"/>
      <c r="WD48"/>
      <c r="WE48"/>
      <c r="WF48"/>
      <c r="WG48"/>
      <c r="WH48"/>
      <c r="WI48"/>
      <c r="WJ48"/>
      <c r="WK48"/>
      <c r="WL48"/>
      <c r="WM48"/>
      <c r="WN48"/>
      <c r="WO48"/>
      <c r="WP48"/>
      <c r="WQ48"/>
      <c r="WR48"/>
      <c r="WS48"/>
      <c r="WT48"/>
      <c r="WU48"/>
      <c r="WV48"/>
      <c r="WW48"/>
      <c r="WX48"/>
      <c r="WY48"/>
      <c r="WZ48"/>
      <c r="XA48"/>
      <c r="XB48"/>
      <c r="XC48"/>
      <c r="XD48"/>
      <c r="XE48"/>
      <c r="XF48"/>
      <c r="XG48"/>
      <c r="XH48"/>
      <c r="XI48"/>
      <c r="XJ48"/>
      <c r="XK48"/>
      <c r="XL48"/>
      <c r="XM48"/>
      <c r="XN48"/>
      <c r="XO48"/>
      <c r="XP48"/>
      <c r="XQ48"/>
      <c r="XR48"/>
      <c r="XS48"/>
      <c r="XT48"/>
      <c r="XU48"/>
      <c r="XV48"/>
      <c r="XW48"/>
      <c r="XX48"/>
      <c r="XY48"/>
      <c r="XZ48"/>
      <c r="YA48"/>
      <c r="YB48"/>
      <c r="YC48"/>
      <c r="YD48"/>
      <c r="YE48"/>
      <c r="YF48"/>
      <c r="YG48"/>
      <c r="YH48"/>
      <c r="YI48"/>
      <c r="YJ48"/>
      <c r="YK48"/>
      <c r="YL48"/>
      <c r="YM48"/>
      <c r="YN48"/>
      <c r="YO48"/>
      <c r="YP48"/>
      <c r="YQ48"/>
      <c r="YR48"/>
      <c r="YS48"/>
      <c r="YT48"/>
      <c r="YU48"/>
      <c r="YV48"/>
      <c r="YW48"/>
      <c r="YX48"/>
      <c r="YY48"/>
      <c r="YZ48"/>
      <c r="ZA48"/>
      <c r="ZB48"/>
      <c r="ZC48"/>
      <c r="ZD48"/>
      <c r="ZE48"/>
      <c r="ZF48"/>
      <c r="ZG48"/>
      <c r="ZH48"/>
      <c r="ZI48"/>
      <c r="ZJ48"/>
      <c r="ZK48"/>
      <c r="ZL48"/>
      <c r="ZM48"/>
      <c r="ZN48"/>
      <c r="ZO48"/>
      <c r="ZP48"/>
      <c r="ZQ48"/>
      <c r="ZR48"/>
      <c r="ZS48"/>
      <c r="ZT48"/>
      <c r="ZU48"/>
      <c r="ZV48"/>
      <c r="ZW48"/>
      <c r="ZX48"/>
      <c r="ZY48"/>
      <c r="ZZ48"/>
      <c r="AAA48"/>
      <c r="AAB48"/>
      <c r="AAC48"/>
      <c r="AAD48"/>
      <c r="AAE48"/>
      <c r="AAF48"/>
      <c r="AAG48"/>
      <c r="AAH48"/>
      <c r="AAI48"/>
      <c r="AAJ48"/>
      <c r="AAK48"/>
      <c r="AAL48"/>
      <c r="AAM48"/>
      <c r="AAN48"/>
      <c r="AAO48"/>
      <c r="AAP48"/>
      <c r="AAQ48"/>
      <c r="AAR48"/>
      <c r="AAS48"/>
      <c r="AAT48"/>
      <c r="AAU48"/>
      <c r="AAV48"/>
      <c r="AAW48"/>
      <c r="AAX48"/>
      <c r="AAY48"/>
      <c r="AAZ48"/>
      <c r="ABA48"/>
      <c r="ABB48"/>
      <c r="ABC48"/>
      <c r="ABD48"/>
      <c r="ABE48"/>
      <c r="ABF48"/>
      <c r="ABG48"/>
      <c r="ABH48"/>
      <c r="ABI48"/>
      <c r="ABJ48"/>
      <c r="ABK48"/>
      <c r="ABL48"/>
      <c r="ABM48"/>
      <c r="ABN48"/>
      <c r="ABO48"/>
      <c r="ABP48"/>
      <c r="ABQ48"/>
      <c r="ABR48"/>
      <c r="ABS48"/>
      <c r="ABT48"/>
      <c r="ABU48"/>
      <c r="ABV48"/>
      <c r="ABW48"/>
      <c r="ABX48"/>
      <c r="ABY48"/>
      <c r="ABZ48"/>
      <c r="ACA48"/>
      <c r="ACB48"/>
      <c r="ACC48"/>
      <c r="ACD48"/>
      <c r="ACE48"/>
      <c r="ACF48"/>
      <c r="ACG48"/>
      <c r="ACH48"/>
      <c r="ACI48"/>
      <c r="ACJ48"/>
      <c r="ACK48"/>
      <c r="ACL48"/>
      <c r="ACM48"/>
      <c r="ACN48"/>
      <c r="ACO48"/>
      <c r="ACP48"/>
      <c r="ACQ48"/>
      <c r="ACR48"/>
      <c r="ACS48"/>
      <c r="ACT48"/>
      <c r="ACU48"/>
      <c r="ACV48"/>
      <c r="ACW48"/>
      <c r="ACX48"/>
      <c r="ACY48"/>
      <c r="ACZ48"/>
      <c r="ADA48"/>
      <c r="ADB48"/>
      <c r="ADC48"/>
      <c r="ADD48"/>
      <c r="ADE48"/>
      <c r="ADF48"/>
      <c r="ADG48"/>
      <c r="ADH48"/>
      <c r="ADI48"/>
      <c r="ADJ48"/>
      <c r="ADK48"/>
      <c r="ADL48"/>
      <c r="ADM48"/>
      <c r="ADN48"/>
      <c r="ADO48"/>
      <c r="ADP48"/>
      <c r="ADQ48"/>
      <c r="ADR48"/>
      <c r="ADS48"/>
      <c r="ADT48"/>
      <c r="ADU48"/>
      <c r="ADV48"/>
      <c r="ADW48"/>
      <c r="ADX48"/>
      <c r="ADY48"/>
      <c r="ADZ48"/>
      <c r="AEA48"/>
      <c r="AEB48"/>
      <c r="AEC48"/>
      <c r="AED48"/>
      <c r="AEE48"/>
      <c r="AEF48"/>
      <c r="AEG48"/>
      <c r="AEH48"/>
      <c r="AEI48"/>
      <c r="AEJ48"/>
      <c r="AEK48"/>
      <c r="AEL48"/>
      <c r="AEM48"/>
      <c r="AEN48"/>
      <c r="AEO48"/>
      <c r="AEP48"/>
      <c r="AEQ48"/>
      <c r="AER48"/>
      <c r="AES48"/>
      <c r="AET48"/>
      <c r="AEU48"/>
      <c r="AEV48"/>
      <c r="AEW48"/>
      <c r="AEX48"/>
      <c r="AEY48"/>
      <c r="AEZ48"/>
      <c r="AFA48"/>
      <c r="AFB48"/>
      <c r="AFC48"/>
      <c r="AFD48"/>
      <c r="AFE48"/>
      <c r="AFF48"/>
      <c r="AFG48"/>
      <c r="AFH48"/>
      <c r="AFI48"/>
      <c r="AFJ48"/>
      <c r="AFK48"/>
      <c r="AFL48"/>
      <c r="AFM48"/>
      <c r="AFN48"/>
      <c r="AFO48"/>
      <c r="AFP48"/>
      <c r="AFQ48"/>
      <c r="AFR48"/>
      <c r="AFS48"/>
      <c r="AFT48"/>
      <c r="AFU48"/>
      <c r="AFV48"/>
      <c r="AFW48"/>
      <c r="AFX48"/>
      <c r="AFY48"/>
      <c r="AFZ48"/>
      <c r="AGA48"/>
      <c r="AGB48"/>
      <c r="AGC48"/>
      <c r="AGD48"/>
      <c r="AGE48"/>
      <c r="AGF48"/>
      <c r="AGG48"/>
      <c r="AGH48"/>
      <c r="AGI48"/>
      <c r="AGJ48"/>
      <c r="AGK48"/>
      <c r="AGL48"/>
      <c r="AGM48"/>
      <c r="AGN48"/>
      <c r="AGO48"/>
      <c r="AGP48"/>
      <c r="AGQ48"/>
      <c r="AGR48"/>
      <c r="AGS48"/>
      <c r="AGT48"/>
      <c r="AGU48"/>
      <c r="AGV48"/>
      <c r="AGW48"/>
      <c r="AGX48"/>
      <c r="AGY48"/>
      <c r="AGZ48"/>
      <c r="AHA48"/>
      <c r="AHB48"/>
      <c r="AHC48"/>
      <c r="AHD48"/>
      <c r="AHE48"/>
      <c r="AHF48"/>
      <c r="AHG48"/>
      <c r="AHH48"/>
      <c r="AHI48"/>
      <c r="AHJ48"/>
      <c r="AHK48"/>
      <c r="AHL48"/>
      <c r="AHM48"/>
      <c r="AHN48"/>
      <c r="AHO48"/>
      <c r="AHP48"/>
      <c r="AHQ48"/>
      <c r="AHR48"/>
      <c r="AHS48"/>
      <c r="AHT48"/>
      <c r="AHU48"/>
      <c r="AHV48"/>
      <c r="AHW48"/>
      <c r="AHX48"/>
      <c r="AHY48"/>
      <c r="AHZ48"/>
      <c r="AIA48"/>
      <c r="AIB48"/>
      <c r="AIC48"/>
      <c r="AID48"/>
      <c r="AIE48"/>
      <c r="AIF48"/>
      <c r="AIG48"/>
      <c r="AIH48"/>
      <c r="AII48"/>
      <c r="AIJ48"/>
      <c r="AIK48"/>
      <c r="AIL48"/>
      <c r="AIM48"/>
      <c r="AIN48"/>
      <c r="AIO48"/>
      <c r="AIP48"/>
      <c r="AIQ48"/>
      <c r="AIR48"/>
      <c r="AIS48"/>
      <c r="AIT48"/>
      <c r="AIU48"/>
      <c r="AIV48"/>
      <c r="AIW48"/>
      <c r="AIX48"/>
      <c r="AIY48"/>
      <c r="AIZ48"/>
      <c r="AJA48"/>
      <c r="AJB48"/>
      <c r="AJC48"/>
      <c r="AJD48"/>
      <c r="AJE48"/>
      <c r="AJF48"/>
      <c r="AJG48"/>
      <c r="AJH48"/>
      <c r="AJI48"/>
      <c r="AJJ48"/>
      <c r="AJK48"/>
      <c r="AJL48"/>
      <c r="AJM48"/>
      <c r="AJN48"/>
      <c r="AJO48"/>
      <c r="AJP48"/>
      <c r="AJQ48"/>
      <c r="AJR48"/>
      <c r="AJS48"/>
      <c r="AJT48"/>
      <c r="AJU48"/>
      <c r="AJV48"/>
      <c r="AJW48"/>
      <c r="AJX48"/>
      <c r="AJY48"/>
      <c r="AJZ48"/>
      <c r="AKA48"/>
      <c r="AKB48"/>
      <c r="AKC48"/>
      <c r="AKD48"/>
      <c r="AKE48"/>
      <c r="AKF48"/>
      <c r="AKG48"/>
      <c r="AKH48"/>
      <c r="AKI48"/>
      <c r="AKJ48"/>
      <c r="AKK48"/>
      <c r="AKL48"/>
      <c r="AKM48"/>
      <c r="AKN48"/>
      <c r="AKO48"/>
      <c r="AKP48"/>
      <c r="AKQ48"/>
      <c r="AKR48"/>
      <c r="AKS48"/>
      <c r="AKT48"/>
      <c r="AKU48"/>
      <c r="AKV48"/>
      <c r="AKW48"/>
      <c r="AKX48"/>
      <c r="AKY48"/>
      <c r="AKZ48"/>
      <c r="ALA48"/>
      <c r="ALB48"/>
      <c r="ALC48"/>
      <c r="ALD48"/>
      <c r="ALE48"/>
      <c r="ALF48"/>
      <c r="ALG48"/>
      <c r="ALH48"/>
      <c r="ALI48"/>
      <c r="ALJ48"/>
      <c r="ALK48"/>
      <c r="ALL48"/>
      <c r="ALM48"/>
      <c r="ALN48"/>
      <c r="ALO48"/>
      <c r="ALP48"/>
      <c r="ALQ48"/>
      <c r="ALR48"/>
      <c r="ALS48"/>
      <c r="ALT48"/>
      <c r="ALU48"/>
      <c r="ALV48"/>
      <c r="ALW48"/>
      <c r="ALX48"/>
      <c r="ALY48"/>
      <c r="ALZ48"/>
      <c r="AMA48"/>
      <c r="AMB48"/>
      <c r="AMC48"/>
      <c r="AMD48"/>
      <c r="AME48"/>
      <c r="AMF48"/>
      <c r="AMG48"/>
      <c r="AMH48"/>
      <c r="AMI48"/>
      <c r="AMJ48"/>
      <c r="AMK48"/>
      <c r="AML48"/>
      <c r="AMM48"/>
    </row>
    <row r="49" s="1" customFormat="true" spans="2:37">
      <c r="B49" s="18"/>
      <c r="C49" s="19"/>
      <c r="D49" s="20"/>
      <c r="E49" s="20"/>
      <c r="F49" s="20"/>
      <c r="G49" s="20"/>
      <c r="H49" s="20"/>
      <c r="I49" s="20"/>
      <c r="J49" s="20"/>
      <c r="K49" s="36"/>
      <c r="L49" s="18"/>
      <c r="M49" s="57"/>
      <c r="N49" s="20"/>
      <c r="O49" s="20"/>
      <c r="P49" s="2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75"/>
      <c r="AI49" s="75"/>
      <c r="AJ49" s="75"/>
      <c r="AK49" s="75"/>
    </row>
    <row r="50" spans="1:1027">
      <c r="A50"/>
      <c r="B50" s="21" t="s">
        <v>35</v>
      </c>
      <c r="C50" s="22"/>
      <c r="D50" s="21"/>
      <c r="E50" s="21"/>
      <c r="F50" s="21"/>
      <c r="G50" s="28" t="s">
        <v>88</v>
      </c>
      <c r="H50" s="28"/>
      <c r="I50" s="28"/>
      <c r="J50" s="28"/>
      <c r="K50" s="28"/>
      <c r="L50" s="28"/>
      <c r="M50" s="28"/>
      <c r="N50" s="28"/>
      <c r="O50" s="28"/>
      <c r="P50" s="58"/>
      <c r="Q50" s="68"/>
      <c r="R50" s="69"/>
      <c r="S50" s="10"/>
      <c r="T50" s="10"/>
      <c r="U50" s="10"/>
      <c r="V50" s="10"/>
      <c r="W50" s="10"/>
      <c r="X50" s="10"/>
      <c r="Y50" s="10"/>
      <c r="Z50" s="10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  <c r="AMD50"/>
      <c r="AME50"/>
      <c r="AMF50"/>
      <c r="AMG50"/>
      <c r="AMH50"/>
      <c r="AMI50"/>
      <c r="AMJ50"/>
      <c r="AMK50"/>
      <c r="AML50"/>
      <c r="AMM50"/>
    </row>
    <row r="51" s="1" customFormat="true" spans="2:37">
      <c r="B51" s="23" t="s">
        <v>36</v>
      </c>
      <c r="C51" s="24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13"/>
      <c r="P51" s="27"/>
      <c r="Q51" s="70">
        <f>IF(märkeleht!$Q$51="?",0,IF(märkeleht!$Q$51=$P$51,7,0))</f>
        <v>0</v>
      </c>
      <c r="R51" s="71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75"/>
      <c r="AI51" s="75"/>
      <c r="AJ51" s="75"/>
      <c r="AK51" s="75"/>
    </row>
    <row r="52" s="1" customFormat="true" spans="2:37">
      <c r="B52" s="23" t="s">
        <v>37</v>
      </c>
      <c r="C52" s="24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13"/>
      <c r="P52" s="27"/>
      <c r="Q52" s="70">
        <f>IF(märkeleht!$Q$52="?",0,IF(märkeleht!$Q$52=$P$52,7,0))</f>
        <v>0</v>
      </c>
      <c r="R52" s="71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75"/>
      <c r="AI52" s="75"/>
      <c r="AJ52" s="75"/>
      <c r="AK52" s="75"/>
    </row>
    <row r="53" s="1" customFormat="true" spans="2:37">
      <c r="B53" s="23" t="s">
        <v>38</v>
      </c>
      <c r="C53" s="24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13"/>
      <c r="P53" s="27"/>
      <c r="Q53" s="70">
        <f>IF(märkeleht!$Q$53="?",0,IF(märkeleht!$Q$53=$P$53,7,0))</f>
        <v>0</v>
      </c>
      <c r="R53" s="71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75"/>
      <c r="AI53" s="75"/>
      <c r="AJ53" s="75"/>
      <c r="AK53" s="75"/>
    </row>
    <row r="54" spans="1:37">
      <c r="A54" s="1"/>
      <c r="B54"/>
      <c r="C54" s="9"/>
      <c r="D54" s="10"/>
      <c r="E54" s="10"/>
      <c r="F54" s="10"/>
      <c r="G54" s="10"/>
      <c r="H54" s="10"/>
      <c r="I54" s="10"/>
      <c r="J54" s="10"/>
      <c r="K54" s="29"/>
      <c r="M54" s="37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75"/>
      <c r="AI54" s="75"/>
      <c r="AJ54" s="75"/>
      <c r="AK54" s="75"/>
    </row>
    <row r="55" spans="1:37">
      <c r="A55" s="1"/>
      <c r="B55"/>
      <c r="C55" s="9"/>
      <c r="D55" s="10"/>
      <c r="E55" s="10"/>
      <c r="F55" s="10"/>
      <c r="G55" s="10"/>
      <c r="H55" s="10"/>
      <c r="I55" s="10"/>
      <c r="J55" s="10"/>
      <c r="K55" s="29"/>
      <c r="M55" s="37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75"/>
      <c r="AI55" s="75"/>
      <c r="AJ55" s="75"/>
      <c r="AK55" s="75"/>
    </row>
    <row r="56" spans="1:37">
      <c r="A56" s="1"/>
      <c r="B56"/>
      <c r="C56" s="9"/>
      <c r="D56" s="10"/>
      <c r="E56" s="10"/>
      <c r="F56" s="10"/>
      <c r="G56" s="10"/>
      <c r="H56" s="10"/>
      <c r="I56" s="10"/>
      <c r="J56" s="10"/>
      <c r="K56" s="29"/>
      <c r="M56" s="37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75"/>
      <c r="AI56" s="75"/>
      <c r="AJ56" s="75"/>
      <c r="AK56" s="75"/>
    </row>
    <row r="57" spans="1:37">
      <c r="A57" s="1"/>
      <c r="B57"/>
      <c r="C57" s="9"/>
      <c r="D57" s="10"/>
      <c r="E57" s="10"/>
      <c r="F57" s="10"/>
      <c r="G57" s="10"/>
      <c r="H57" s="10"/>
      <c r="I57" s="10"/>
      <c r="J57" s="10"/>
      <c r="K57" s="29"/>
      <c r="M57" s="37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75"/>
      <c r="AI57" s="75"/>
      <c r="AJ57" s="75"/>
      <c r="AK57" s="75"/>
    </row>
    <row r="58" spans="1:37">
      <c r="A58" s="1"/>
      <c r="B58"/>
      <c r="C58" s="9"/>
      <c r="D58" s="10"/>
      <c r="E58" s="10"/>
      <c r="F58" s="10"/>
      <c r="G58" s="10"/>
      <c r="H58" s="10"/>
      <c r="I58" s="10"/>
      <c r="J58" s="10"/>
      <c r="K58" s="29"/>
      <c r="M58" s="37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75"/>
      <c r="AI58" s="75"/>
      <c r="AJ58" s="75"/>
      <c r="AK58" s="75"/>
    </row>
    <row r="59" spans="1:37">
      <c r="A59" s="1"/>
      <c r="B59"/>
      <c r="C59" s="9"/>
      <c r="D59" s="10"/>
      <c r="E59" s="10"/>
      <c r="F59" s="10"/>
      <c r="G59" s="10"/>
      <c r="H59" s="10"/>
      <c r="I59" s="10"/>
      <c r="J59" s="10"/>
      <c r="K59" s="29"/>
      <c r="M59" s="37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75"/>
      <c r="AI59" s="75"/>
      <c r="AJ59" s="75"/>
      <c r="AK59" s="75"/>
    </row>
    <row r="60" spans="1:37">
      <c r="A60" s="1"/>
      <c r="B60"/>
      <c r="C60" s="9"/>
      <c r="D60" s="10"/>
      <c r="E60" s="10"/>
      <c r="F60" s="10"/>
      <c r="G60" s="10"/>
      <c r="H60" s="10"/>
      <c r="I60" s="10"/>
      <c r="J60" s="10"/>
      <c r="K60" s="29"/>
      <c r="M60" s="37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75"/>
      <c r="AI60" s="75"/>
      <c r="AJ60" s="75"/>
      <c r="AK60" s="75"/>
    </row>
    <row r="61" spans="1:37">
      <c r="A61" s="1"/>
      <c r="B61"/>
      <c r="C61" s="9"/>
      <c r="D61" s="10"/>
      <c r="E61" s="10"/>
      <c r="F61" s="10"/>
      <c r="G61" s="10"/>
      <c r="H61" s="10"/>
      <c r="I61" s="10"/>
      <c r="J61" s="10"/>
      <c r="K61" s="29"/>
      <c r="M61" s="37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75"/>
      <c r="AI61" s="75"/>
      <c r="AJ61" s="75"/>
      <c r="AK61" s="75"/>
    </row>
    <row r="62" spans="1:37">
      <c r="A62" s="1"/>
      <c r="B62"/>
      <c r="C62" s="9"/>
      <c r="D62" s="10"/>
      <c r="E62" s="10"/>
      <c r="F62" s="10"/>
      <c r="G62" s="10"/>
      <c r="H62" s="10"/>
      <c r="I62" s="10"/>
      <c r="J62" s="10"/>
      <c r="K62" s="29"/>
      <c r="M62" s="37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75"/>
      <c r="AI62" s="75"/>
      <c r="AJ62" s="75"/>
      <c r="AK62" s="75"/>
    </row>
    <row r="63" spans="1:37">
      <c r="A63" s="1"/>
      <c r="B63"/>
      <c r="C63" s="9"/>
      <c r="D63" s="10"/>
      <c r="E63" s="10"/>
      <c r="F63" s="10"/>
      <c r="G63" s="10"/>
      <c r="H63" s="10"/>
      <c r="I63" s="10"/>
      <c r="J63" s="10"/>
      <c r="K63" s="29"/>
      <c r="M63" s="37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75"/>
      <c r="AI63" s="75"/>
      <c r="AJ63" s="75"/>
      <c r="AK63" s="75"/>
    </row>
    <row r="64" spans="1:37">
      <c r="A64" s="1"/>
      <c r="B64"/>
      <c r="C64" s="9"/>
      <c r="D64" s="10"/>
      <c r="E64" s="10"/>
      <c r="F64" s="10"/>
      <c r="G64" s="10"/>
      <c r="H64" s="10"/>
      <c r="I64" s="10"/>
      <c r="J64" s="10"/>
      <c r="K64" s="29"/>
      <c r="M64" s="37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75"/>
      <c r="AI64" s="75"/>
      <c r="AJ64" s="75"/>
      <c r="AK64" s="75"/>
    </row>
    <row r="65" spans="1:37">
      <c r="A65" s="1"/>
      <c r="B65"/>
      <c r="C65" s="9"/>
      <c r="D65" s="10"/>
      <c r="E65" s="10"/>
      <c r="F65" s="10"/>
      <c r="G65" s="10"/>
      <c r="H65" s="10"/>
      <c r="I65" s="10"/>
      <c r="J65" s="10"/>
      <c r="K65" s="29"/>
      <c r="M65" s="37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75"/>
      <c r="AI65" s="75"/>
      <c r="AJ65" s="75"/>
      <c r="AK65" s="75"/>
    </row>
    <row r="66" spans="1:37">
      <c r="A66" s="1"/>
      <c r="B66"/>
      <c r="C66" s="9"/>
      <c r="D66" s="10"/>
      <c r="E66" s="10"/>
      <c r="F66" s="10"/>
      <c r="G66" s="10"/>
      <c r="H66" s="10"/>
      <c r="I66" s="10"/>
      <c r="J66" s="10"/>
      <c r="K66" s="29"/>
      <c r="M66" s="37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75"/>
      <c r="AI66" s="75"/>
      <c r="AJ66" s="75"/>
      <c r="AK66" s="75"/>
    </row>
    <row r="67" spans="1:37">
      <c r="A67" s="1"/>
      <c r="B67"/>
      <c r="C67" s="9"/>
      <c r="D67" s="10"/>
      <c r="E67" s="10"/>
      <c r="F67" s="10"/>
      <c r="G67" s="10"/>
      <c r="H67" s="10"/>
      <c r="I67" s="10"/>
      <c r="J67" s="10"/>
      <c r="K67" s="29"/>
      <c r="M67" s="37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75"/>
      <c r="AI67" s="75"/>
      <c r="AJ67" s="75"/>
      <c r="AK67" s="75"/>
    </row>
    <row r="68" spans="1:37">
      <c r="A68" s="1"/>
      <c r="B68"/>
      <c r="C68" s="9"/>
      <c r="D68" s="10"/>
      <c r="E68" s="10"/>
      <c r="F68" s="10"/>
      <c r="G68" s="10"/>
      <c r="H68" s="10"/>
      <c r="I68" s="10"/>
      <c r="J68" s="10"/>
      <c r="K68" s="29"/>
      <c r="M68" s="37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75"/>
      <c r="AI68" s="75"/>
      <c r="AJ68" s="75"/>
      <c r="AK68" s="75"/>
    </row>
    <row r="69" spans="1:37">
      <c r="A69" s="1"/>
      <c r="B69"/>
      <c r="C69" s="9"/>
      <c r="D69" s="10"/>
      <c r="E69" s="10"/>
      <c r="F69" s="10"/>
      <c r="G69" s="10"/>
      <c r="H69" s="10"/>
      <c r="I69" s="10"/>
      <c r="J69" s="10"/>
      <c r="K69" s="29"/>
      <c r="M69" s="37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75"/>
      <c r="AI69" s="75"/>
      <c r="AJ69" s="75"/>
      <c r="AK69" s="75"/>
    </row>
    <row r="70" spans="1:37">
      <c r="A70" s="1"/>
      <c r="B70" s="1"/>
      <c r="C70" s="9"/>
      <c r="D70" s="10"/>
      <c r="E70" s="10"/>
      <c r="F70" s="10"/>
      <c r="G70" s="10"/>
      <c r="H70" s="10"/>
      <c r="I70" s="10"/>
      <c r="J70" s="10"/>
      <c r="K70" s="29"/>
      <c r="N70" s="10"/>
      <c r="O70" s="10"/>
      <c r="P70" s="10"/>
      <c r="S70" s="10"/>
      <c r="T70" s="10"/>
      <c r="W70" s="10"/>
      <c r="X70" s="10"/>
      <c r="AA70" s="10"/>
      <c r="AB70" s="10"/>
      <c r="AD70" s="10"/>
      <c r="AE70" s="10"/>
      <c r="AH70" s="75"/>
      <c r="AI70" s="75"/>
      <c r="AJ70" s="75"/>
      <c r="AK70" s="75"/>
    </row>
    <row r="71" spans="1:37">
      <c r="A71" s="1"/>
      <c r="B71" s="1"/>
      <c r="C71" s="9"/>
      <c r="D71" s="10"/>
      <c r="E71" s="10"/>
      <c r="F71" s="10"/>
      <c r="G71" s="10"/>
      <c r="H71" s="10"/>
      <c r="I71" s="10"/>
      <c r="J71" s="10"/>
      <c r="K71" s="29"/>
      <c r="N71" s="10"/>
      <c r="O71" s="10"/>
      <c r="P71" s="10"/>
      <c r="S71" s="10"/>
      <c r="T71" s="10"/>
      <c r="W71" s="10"/>
      <c r="X71" s="10"/>
      <c r="AA71" s="10"/>
      <c r="AB71" s="10"/>
      <c r="AD71" s="10"/>
      <c r="AE71" s="10"/>
      <c r="AH71" s="75"/>
      <c r="AI71" s="75"/>
      <c r="AJ71" s="75"/>
      <c r="AK71" s="75"/>
    </row>
    <row r="72" spans="1:37">
      <c r="A72" s="1"/>
      <c r="B72" s="1"/>
      <c r="C72" s="9"/>
      <c r="D72" s="10"/>
      <c r="E72" s="10"/>
      <c r="F72" s="10"/>
      <c r="G72" s="10"/>
      <c r="H72" s="10"/>
      <c r="I72" s="10"/>
      <c r="J72" s="10"/>
      <c r="K72" s="29"/>
      <c r="N72" s="10"/>
      <c r="O72" s="10"/>
      <c r="P72" s="10"/>
      <c r="S72" s="10"/>
      <c r="T72" s="10"/>
      <c r="W72" s="10"/>
      <c r="X72" s="10"/>
      <c r="AA72" s="10"/>
      <c r="AB72" s="10"/>
      <c r="AD72" s="10"/>
      <c r="AE72" s="10"/>
      <c r="AH72" s="75"/>
      <c r="AI72" s="75"/>
      <c r="AJ72" s="75"/>
      <c r="AK72" s="75"/>
    </row>
    <row r="73" spans="1:37">
      <c r="A73" s="1"/>
      <c r="B73" s="1"/>
      <c r="C73" s="9"/>
      <c r="D73" s="10"/>
      <c r="E73" s="10"/>
      <c r="F73" s="10"/>
      <c r="G73" s="10"/>
      <c r="H73" s="10"/>
      <c r="I73" s="10"/>
      <c r="J73" s="10"/>
      <c r="K73" s="29"/>
      <c r="N73" s="10"/>
      <c r="O73" s="10"/>
      <c r="P73" s="10"/>
      <c r="S73" s="10"/>
      <c r="T73" s="10"/>
      <c r="W73" s="10"/>
      <c r="X73" s="10"/>
      <c r="AA73" s="10"/>
      <c r="AB73" s="10"/>
      <c r="AD73" s="10"/>
      <c r="AE73" s="10"/>
      <c r="AH73" s="75"/>
      <c r="AI73" s="75"/>
      <c r="AJ73" s="75"/>
      <c r="AK73" s="75"/>
    </row>
    <row r="74" spans="1:37">
      <c r="A74" s="1"/>
      <c r="B74" s="1"/>
      <c r="C74" s="9"/>
      <c r="D74" s="10"/>
      <c r="E74" s="10"/>
      <c r="F74" s="10"/>
      <c r="G74" s="10"/>
      <c r="H74" s="10"/>
      <c r="I74" s="10"/>
      <c r="J74" s="10"/>
      <c r="K74" s="29"/>
      <c r="N74" s="10"/>
      <c r="O74" s="10"/>
      <c r="P74" s="10"/>
      <c r="S74" s="10"/>
      <c r="T74" s="10"/>
      <c r="W74" s="10"/>
      <c r="X74" s="10"/>
      <c r="AA74" s="10"/>
      <c r="AB74" s="10"/>
      <c r="AD74" s="10"/>
      <c r="AE74" s="10"/>
      <c r="AH74" s="75"/>
      <c r="AI74" s="75"/>
      <c r="AJ74" s="75"/>
      <c r="AK74" s="75"/>
    </row>
    <row r="75" spans="1:37">
      <c r="A75" s="1"/>
      <c r="B75" s="1"/>
      <c r="C75" s="9"/>
      <c r="D75" s="10"/>
      <c r="E75" s="10"/>
      <c r="F75" s="10"/>
      <c r="G75" s="10"/>
      <c r="H75" s="10"/>
      <c r="I75" s="10"/>
      <c r="J75" s="10"/>
      <c r="K75" s="29"/>
      <c r="N75" s="10"/>
      <c r="O75" s="10"/>
      <c r="P75" s="10"/>
      <c r="S75" s="10"/>
      <c r="T75" s="10"/>
      <c r="W75" s="10"/>
      <c r="X75" s="10"/>
      <c r="AA75" s="10"/>
      <c r="AB75" s="10"/>
      <c r="AD75" s="10"/>
      <c r="AE75" s="10"/>
      <c r="AH75" s="75"/>
      <c r="AI75" s="75"/>
      <c r="AJ75" s="75"/>
      <c r="AK75" s="75"/>
    </row>
    <row r="76" spans="1:2">
      <c r="A76" s="1"/>
      <c r="B76" s="1"/>
    </row>
    <row r="77" spans="1:2">
      <c r="A77" s="1"/>
      <c r="B77" s="1"/>
    </row>
    <row r="78" spans="1:2">
      <c r="A78" s="1"/>
      <c r="B78" s="1"/>
    </row>
    <row r="79" spans="1:2">
      <c r="A79" s="1"/>
      <c r="B79" s="1"/>
    </row>
    <row r="80" spans="1:2">
      <c r="A80" s="1"/>
      <c r="B80" s="1"/>
    </row>
    <row r="81" spans="1:2">
      <c r="A81" s="1"/>
      <c r="B81" s="1"/>
    </row>
    <row r="82" spans="1:2">
      <c r="A82" s="1"/>
      <c r="B82" s="1"/>
    </row>
    <row r="83" spans="1:2">
      <c r="A83" s="1"/>
      <c r="B83" s="1"/>
    </row>
    <row r="84" spans="1:2">
      <c r="A84" s="1"/>
      <c r="B84" s="1"/>
    </row>
    <row r="85" spans="1:2">
      <c r="A85" s="1"/>
      <c r="B85" s="1"/>
    </row>
    <row r="86" spans="1:2">
      <c r="A86" s="1"/>
      <c r="B86" s="1"/>
    </row>
    <row r="87" spans="1:2">
      <c r="A87" s="1"/>
      <c r="B87" s="1"/>
    </row>
    <row r="88" spans="1:2">
      <c r="A88" s="1"/>
      <c r="B88" s="1"/>
    </row>
    <row r="89" spans="1:2">
      <c r="A89" s="1"/>
      <c r="B89" s="1"/>
    </row>
    <row r="90" spans="1:2">
      <c r="A90" s="1"/>
      <c r="B90" s="1"/>
    </row>
    <row r="91" spans="1:2">
      <c r="A91" s="1"/>
      <c r="B91" s="1"/>
    </row>
    <row r="92" spans="1:2">
      <c r="A92" s="1"/>
      <c r="B92" s="1"/>
    </row>
    <row r="93" spans="1:2">
      <c r="A93" s="1"/>
      <c r="B93" s="1"/>
    </row>
  </sheetData>
  <sheetProtection formatCells="0" formatColumns="0" formatRows="0" insertRows="0" insertColumns="0" insertHyperlinks="0" deleteColumns="0" deleteRows="0" sort="0" autoFilter="0" pivotTables="0"/>
  <mergeCells count="35">
    <mergeCell ref="D2:F2"/>
    <mergeCell ref="G2:H2"/>
    <mergeCell ref="I2:J2"/>
    <mergeCell ref="S2:T2"/>
    <mergeCell ref="W2:X2"/>
    <mergeCell ref="AA2:AB2"/>
    <mergeCell ref="AD2:AE2"/>
    <mergeCell ref="A3:B3"/>
    <mergeCell ref="N3:O3"/>
    <mergeCell ref="D10:F10"/>
    <mergeCell ref="G10:H10"/>
    <mergeCell ref="I10:J10"/>
    <mergeCell ref="L10:M10"/>
    <mergeCell ref="D18:F18"/>
    <mergeCell ref="G18:H18"/>
    <mergeCell ref="I18:J18"/>
    <mergeCell ref="L18:M18"/>
    <mergeCell ref="D26:F26"/>
    <mergeCell ref="G26:H26"/>
    <mergeCell ref="I26:J26"/>
    <mergeCell ref="L26:M26"/>
    <mergeCell ref="D34:F34"/>
    <mergeCell ref="G34:H34"/>
    <mergeCell ref="I34:J34"/>
    <mergeCell ref="L34:M34"/>
    <mergeCell ref="N39:U39"/>
    <mergeCell ref="L40:AA40"/>
    <mergeCell ref="D42:F42"/>
    <mergeCell ref="G42:H42"/>
    <mergeCell ref="I42:J42"/>
    <mergeCell ref="B50:F50"/>
    <mergeCell ref="G50:O50"/>
    <mergeCell ref="B51:O51"/>
    <mergeCell ref="B52:O52"/>
    <mergeCell ref="B53:O53"/>
  </mergeCells>
  <pageMargins left="1" right="1" top="1.66666666666667" bottom="1.66666666666667" header="0.511805555555555" footer="0.511805555555555"/>
  <pageSetup paperSize="1" firstPageNumber="0" orientation="portrait" useFirstPageNumber="tru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LibreOffice/5.0.1.2$Linux_x86 LibreOffice_project/00m0$Build-2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märkeleht</vt:lpstr>
      <vt:lpstr>sinu_nimi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urmassarv@gmail.com</dc:creator>
  <cp:lastModifiedBy>mina</cp:lastModifiedBy>
  <cp:revision>48</cp:revision>
  <dcterms:created xsi:type="dcterms:W3CDTF">2016-05-13T18:41:00Z</dcterms:created>
  <dcterms:modified xsi:type="dcterms:W3CDTF">2021-06-07T19:35:04Z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1.1209</vt:lpwstr>
  </property>
  <property fmtid="{D5CDD505-2E9C-101B-9397-08002B2CF9AE}" pid="3" name="HyperlinksChanged">
    <vt:bool>false</vt:bool>
  </property>
  <property fmtid="{D5CDD505-2E9C-101B-9397-08002B2CF9AE}" pid="4" name="LinksUpToDate">
    <vt:bool>false</vt:bool>
  </property>
  <property fmtid="{D5CDD505-2E9C-101B-9397-08002B2CF9AE}" pid="5" name="ScaleCrop">
    <vt:bool>false</vt:bool>
  </property>
  <property fmtid="{D5CDD505-2E9C-101B-9397-08002B2CF9AE}" pid="6" name="ShareDoc">
    <vt:bool>false</vt:bool>
  </property>
  <property fmtid="{D5CDD505-2E9C-101B-9397-08002B2CF9AE}" pid="7" name="KSOProductBuildVer">
    <vt:lpwstr>1033-11.1.0.9615</vt:lpwstr>
  </property>
</Properties>
</file>